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žár Jozef\Desktop\"/>
    </mc:Choice>
  </mc:AlternateContent>
  <bookViews>
    <workbookView xWindow="0" yWindow="0" windowWidth="15345" windowHeight="6105"/>
  </bookViews>
  <sheets>
    <sheet name="Rekapitulácia" sheetId="1" r:id="rId1"/>
    <sheet name="Krycí list stavby" sheetId="2" r:id="rId2"/>
    <sheet name="Kryci_list Zatepl. obv. plášťa" sheetId="3" r:id="rId3"/>
    <sheet name="Rekap Zatepl. obvod. plášť" sheetId="4" r:id="rId4"/>
    <sheet name="SO Zateplenie obvodového plášťa" sheetId="5" r:id="rId5"/>
    <sheet name="Kryci_list Zatepl. stropu 1.PP" sheetId="6" r:id="rId6"/>
    <sheet name="Rekap Zatepl. stropu 1.PP" sheetId="7" r:id="rId7"/>
    <sheet name="SO Zateplenie stropu 1.PP" sheetId="8" r:id="rId8"/>
    <sheet name="Kryci_list Zateplenie strechy" sheetId="9" r:id="rId9"/>
    <sheet name="Rekap Zateplenie strechy" sheetId="10" r:id="rId10"/>
    <sheet name="SO Rek. zateplenia strechy" sheetId="11" r:id="rId11"/>
    <sheet name="Krycí list Výmena výplní otvor." sheetId="12" r:id="rId12"/>
    <sheet name="Rekap Výmena výplní otvor." sheetId="13" r:id="rId13"/>
    <sheet name="SO Výmena výplní otvorov" sheetId="14" r:id="rId14"/>
    <sheet name="Kryci_list Bezbariérový prístup" sheetId="15" r:id="rId15"/>
    <sheet name="Rekap  Bezbariérový prístup" sheetId="16" r:id="rId16"/>
    <sheet name="SO Vybud, bezbariér. prístupu" sheetId="17" r:id="rId17"/>
    <sheet name="Kryci_list Bleskozvod" sheetId="18" r:id="rId18"/>
    <sheet name="Rekap Bleskozvod" sheetId="19" r:id="rId19"/>
    <sheet name="SO Bleskozvod" sheetId="20" r:id="rId20"/>
  </sheets>
  <definedNames>
    <definedName name="_xlnm.Print_Titles" localSheetId="15">'Rekap  Bezbariérový prístup'!$9:$9</definedName>
    <definedName name="_xlnm.Print_Titles" localSheetId="18">'Rekap Bleskozvod'!$9:$9</definedName>
    <definedName name="_xlnm.Print_Titles" localSheetId="12">'Rekap Výmena výplní otvor.'!$9:$9</definedName>
    <definedName name="_xlnm.Print_Titles" localSheetId="3">'Rekap Zatepl. obvod. plášť'!$9:$9</definedName>
    <definedName name="_xlnm.Print_Titles" localSheetId="6">'Rekap Zatepl. stropu 1.PP'!$9:$9</definedName>
    <definedName name="_xlnm.Print_Titles" localSheetId="9">'Rekap Zateplenie strechy'!$9:$9</definedName>
    <definedName name="_xlnm.Print_Titles" localSheetId="19">'SO Bleskozvod'!$8:$8</definedName>
    <definedName name="_xlnm.Print_Titles" localSheetId="10">'SO Rek. zateplenia strechy'!$8:$8</definedName>
    <definedName name="_xlnm.Print_Titles" localSheetId="16">'SO Vybud, bezbariér. prístupu'!$8:$8</definedName>
    <definedName name="_xlnm.Print_Titles" localSheetId="13">'SO Výmena výplní otvorov'!$8:$8</definedName>
    <definedName name="_xlnm.Print_Titles" localSheetId="4">'SO Zateplenie obvodového plášťa'!$8:$8</definedName>
    <definedName name="_xlnm.Print_Titles" localSheetId="7">'SO Zateplenie stropu 1.PP'!$8:$8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6" i="2" l="1"/>
  <c r="J24" i="2"/>
  <c r="F24" i="2"/>
  <c r="J23" i="2"/>
  <c r="F23" i="2"/>
  <c r="J22" i="2"/>
  <c r="F22" i="2"/>
  <c r="J28" i="2"/>
  <c r="J20" i="2"/>
  <c r="J18" i="2"/>
  <c r="J17" i="2"/>
  <c r="F20" i="2"/>
  <c r="F19" i="2"/>
  <c r="E19" i="2"/>
  <c r="D19" i="2"/>
  <c r="F18" i="2"/>
  <c r="E18" i="2"/>
  <c r="D18" i="2"/>
  <c r="F17" i="2"/>
  <c r="E17" i="2"/>
  <c r="D17" i="2"/>
  <c r="F16" i="2"/>
  <c r="E16" i="2"/>
  <c r="D16" i="2"/>
  <c r="F15" i="2"/>
  <c r="E15" i="2"/>
  <c r="D15" i="2"/>
  <c r="J15" i="2"/>
  <c r="B14" i="1"/>
  <c r="I29" i="2" s="1"/>
  <c r="J29" i="2" s="1"/>
  <c r="G13" i="1"/>
  <c r="F13" i="1"/>
  <c r="E13" i="1"/>
  <c r="D13" i="1"/>
  <c r="C13" i="1"/>
  <c r="B13" i="1"/>
  <c r="G12" i="1"/>
  <c r="C12" i="1"/>
  <c r="E12" i="1"/>
  <c r="G11" i="1"/>
  <c r="C11" i="1"/>
  <c r="E11" i="1"/>
  <c r="G10" i="1"/>
  <c r="C10" i="1"/>
  <c r="E10" i="1"/>
  <c r="G9" i="1"/>
  <c r="C9" i="1"/>
  <c r="E9" i="1"/>
  <c r="G8" i="1"/>
  <c r="C8" i="1"/>
  <c r="E8" i="1"/>
  <c r="G7" i="1"/>
  <c r="C7" i="1"/>
  <c r="E7" i="1"/>
  <c r="J17" i="18"/>
  <c r="K12" i="1"/>
  <c r="B12" i="1"/>
  <c r="I30" i="18"/>
  <c r="J30" i="18" s="1"/>
  <c r="Z49" i="20"/>
  <c r="V46" i="20"/>
  <c r="F12" i="19" s="1"/>
  <c r="K45" i="20"/>
  <c r="J45" i="20"/>
  <c r="S45" i="20"/>
  <c r="M45" i="20"/>
  <c r="L45" i="20"/>
  <c r="I45" i="20"/>
  <c r="K44" i="20"/>
  <c r="J44" i="20"/>
  <c r="S44" i="20"/>
  <c r="M44" i="20"/>
  <c r="L44" i="20"/>
  <c r="I44" i="20"/>
  <c r="K43" i="20"/>
  <c r="J43" i="20"/>
  <c r="S43" i="20"/>
  <c r="S46" i="20" s="1"/>
  <c r="E12" i="19" s="1"/>
  <c r="M43" i="20"/>
  <c r="M46" i="20" s="1"/>
  <c r="C12" i="19" s="1"/>
  <c r="L43" i="20"/>
  <c r="G46" i="20" s="1"/>
  <c r="I43" i="20"/>
  <c r="I46" i="20" s="1"/>
  <c r="D12" i="19" s="1"/>
  <c r="V40" i="20"/>
  <c r="F11" i="19" s="1"/>
  <c r="K39" i="20"/>
  <c r="J39" i="20"/>
  <c r="S39" i="20"/>
  <c r="M39" i="20"/>
  <c r="L39" i="20"/>
  <c r="I39" i="20"/>
  <c r="K38" i="20"/>
  <c r="J38" i="20"/>
  <c r="S38" i="20"/>
  <c r="M38" i="20"/>
  <c r="L38" i="20"/>
  <c r="I38" i="20"/>
  <c r="K37" i="20"/>
  <c r="J37" i="20"/>
  <c r="S37" i="20"/>
  <c r="M37" i="20"/>
  <c r="L37" i="20"/>
  <c r="I37" i="20"/>
  <c r="K36" i="20"/>
  <c r="J36" i="20"/>
  <c r="S36" i="20"/>
  <c r="M36" i="20"/>
  <c r="L36" i="20"/>
  <c r="I36" i="20"/>
  <c r="K35" i="20"/>
  <c r="J35" i="20"/>
  <c r="S35" i="20"/>
  <c r="M35" i="20"/>
  <c r="L35" i="20"/>
  <c r="I35" i="20"/>
  <c r="K34" i="20"/>
  <c r="J34" i="20"/>
  <c r="S34" i="20"/>
  <c r="M34" i="20"/>
  <c r="L34" i="20"/>
  <c r="I34" i="20"/>
  <c r="K33" i="20"/>
  <c r="J33" i="20"/>
  <c r="S33" i="20"/>
  <c r="M33" i="20"/>
  <c r="L33" i="20"/>
  <c r="I33" i="20"/>
  <c r="K32" i="20"/>
  <c r="J32" i="20"/>
  <c r="S32" i="20"/>
  <c r="M32" i="20"/>
  <c r="L32" i="20"/>
  <c r="I32" i="20"/>
  <c r="K31" i="20"/>
  <c r="J31" i="20"/>
  <c r="S31" i="20"/>
  <c r="M31" i="20"/>
  <c r="L31" i="20"/>
  <c r="I31" i="20"/>
  <c r="K30" i="20"/>
  <c r="J30" i="20"/>
  <c r="S30" i="20"/>
  <c r="M30" i="20"/>
  <c r="L30" i="20"/>
  <c r="I30" i="20"/>
  <c r="K29" i="20"/>
  <c r="J29" i="20"/>
  <c r="S29" i="20"/>
  <c r="M29" i="20"/>
  <c r="L29" i="20"/>
  <c r="I29" i="20"/>
  <c r="K28" i="20"/>
  <c r="J28" i="20"/>
  <c r="S28" i="20"/>
  <c r="M28" i="20"/>
  <c r="L28" i="20"/>
  <c r="I28" i="20"/>
  <c r="K27" i="20"/>
  <c r="J27" i="20"/>
  <c r="S27" i="20"/>
  <c r="M27" i="20"/>
  <c r="L27" i="20"/>
  <c r="I27" i="20"/>
  <c r="K26" i="20"/>
  <c r="J26" i="20"/>
  <c r="S26" i="20"/>
  <c r="M26" i="20"/>
  <c r="L26" i="20"/>
  <c r="I26" i="20"/>
  <c r="K25" i="20"/>
  <c r="J25" i="20"/>
  <c r="S25" i="20"/>
  <c r="M25" i="20"/>
  <c r="L25" i="20"/>
  <c r="I25" i="20"/>
  <c r="K24" i="20"/>
  <c r="J24" i="20"/>
  <c r="S24" i="20"/>
  <c r="M24" i="20"/>
  <c r="L24" i="20"/>
  <c r="I24" i="20"/>
  <c r="K23" i="20"/>
  <c r="J23" i="20"/>
  <c r="S23" i="20"/>
  <c r="M23" i="20"/>
  <c r="L23" i="20"/>
  <c r="I23" i="20"/>
  <c r="K22" i="20"/>
  <c r="J22" i="20"/>
  <c r="S22" i="20"/>
  <c r="M22" i="20"/>
  <c r="L22" i="20"/>
  <c r="I22" i="20"/>
  <c r="K21" i="20"/>
  <c r="J21" i="20"/>
  <c r="S21" i="20"/>
  <c r="M21" i="20"/>
  <c r="L21" i="20"/>
  <c r="I21" i="20"/>
  <c r="K20" i="20"/>
  <c r="J20" i="20"/>
  <c r="S20" i="20"/>
  <c r="M20" i="20"/>
  <c r="L20" i="20"/>
  <c r="I20" i="20"/>
  <c r="K19" i="20"/>
  <c r="J19" i="20"/>
  <c r="S19" i="20"/>
  <c r="M19" i="20"/>
  <c r="L19" i="20"/>
  <c r="I19" i="20"/>
  <c r="K18" i="20"/>
  <c r="J18" i="20"/>
  <c r="S18" i="20"/>
  <c r="M18" i="20"/>
  <c r="L18" i="20"/>
  <c r="I18" i="20"/>
  <c r="K17" i="20"/>
  <c r="J17" i="20"/>
  <c r="S17" i="20"/>
  <c r="M17" i="20"/>
  <c r="L17" i="20"/>
  <c r="I17" i="20"/>
  <c r="K16" i="20"/>
  <c r="J16" i="20"/>
  <c r="S16" i="20"/>
  <c r="M16" i="20"/>
  <c r="L16" i="20"/>
  <c r="I16" i="20"/>
  <c r="K15" i="20"/>
  <c r="J15" i="20"/>
  <c r="S15" i="20"/>
  <c r="M15" i="20"/>
  <c r="L15" i="20"/>
  <c r="I15" i="20"/>
  <c r="K14" i="20"/>
  <c r="J14" i="20"/>
  <c r="S14" i="20"/>
  <c r="M14" i="20"/>
  <c r="L14" i="20"/>
  <c r="I14" i="20"/>
  <c r="K13" i="20"/>
  <c r="J13" i="20"/>
  <c r="S13" i="20"/>
  <c r="M13" i="20"/>
  <c r="L13" i="20"/>
  <c r="I13" i="20"/>
  <c r="K12" i="20"/>
  <c r="J12" i="20"/>
  <c r="S12" i="20"/>
  <c r="M12" i="20"/>
  <c r="L12" i="20"/>
  <c r="I12" i="20"/>
  <c r="K11" i="20"/>
  <c r="K49" i="20" s="1"/>
  <c r="J11" i="20"/>
  <c r="S11" i="20"/>
  <c r="M11" i="20"/>
  <c r="L11" i="20"/>
  <c r="I11" i="20"/>
  <c r="J20" i="18"/>
  <c r="J17" i="15"/>
  <c r="K11" i="1"/>
  <c r="B11" i="1"/>
  <c r="I30" i="15"/>
  <c r="J30" i="15" s="1"/>
  <c r="Z15" i="17"/>
  <c r="V12" i="17"/>
  <c r="F11" i="16" s="1"/>
  <c r="K11" i="17"/>
  <c r="K15" i="17" s="1"/>
  <c r="J11" i="17"/>
  <c r="S11" i="17"/>
  <c r="M11" i="17"/>
  <c r="L11" i="17"/>
  <c r="I11" i="17"/>
  <c r="J20" i="15"/>
  <c r="J17" i="12"/>
  <c r="K10" i="1"/>
  <c r="B10" i="1"/>
  <c r="I30" i="12"/>
  <c r="J30" i="12" s="1"/>
  <c r="Z68" i="14"/>
  <c r="V65" i="14"/>
  <c r="F19" i="13" s="1"/>
  <c r="K64" i="14"/>
  <c r="J64" i="14"/>
  <c r="S64" i="14"/>
  <c r="M64" i="14"/>
  <c r="L64" i="14"/>
  <c r="I64" i="14"/>
  <c r="K63" i="14"/>
  <c r="J63" i="14"/>
  <c r="S63" i="14"/>
  <c r="M63" i="14"/>
  <c r="L63" i="14"/>
  <c r="I63" i="14"/>
  <c r="K62" i="14"/>
  <c r="J62" i="14"/>
  <c r="S62" i="14"/>
  <c r="M62" i="14"/>
  <c r="L62" i="14"/>
  <c r="I62" i="14"/>
  <c r="K61" i="14"/>
  <c r="J61" i="14"/>
  <c r="S61" i="14"/>
  <c r="M61" i="14"/>
  <c r="L61" i="14"/>
  <c r="I61" i="14"/>
  <c r="K60" i="14"/>
  <c r="J60" i="14"/>
  <c r="S60" i="14"/>
  <c r="M60" i="14"/>
  <c r="L60" i="14"/>
  <c r="I60" i="14"/>
  <c r="K59" i="14"/>
  <c r="J59" i="14"/>
  <c r="S59" i="14"/>
  <c r="S65" i="14" s="1"/>
  <c r="E19" i="13" s="1"/>
  <c r="M59" i="14"/>
  <c r="M65" i="14" s="1"/>
  <c r="C19" i="13" s="1"/>
  <c r="L59" i="14"/>
  <c r="G65" i="14" s="1"/>
  <c r="I59" i="14"/>
  <c r="I65" i="14" s="1"/>
  <c r="D19" i="13" s="1"/>
  <c r="V56" i="14"/>
  <c r="F18" i="13" s="1"/>
  <c r="K55" i="14"/>
  <c r="J55" i="14"/>
  <c r="S55" i="14"/>
  <c r="M55" i="14"/>
  <c r="L55" i="14"/>
  <c r="I55" i="14"/>
  <c r="K54" i="14"/>
  <c r="J54" i="14"/>
  <c r="S54" i="14"/>
  <c r="M54" i="14"/>
  <c r="L54" i="14"/>
  <c r="I54" i="14"/>
  <c r="K53" i="14"/>
  <c r="J53" i="14"/>
  <c r="S53" i="14"/>
  <c r="M53" i="14"/>
  <c r="L53" i="14"/>
  <c r="I53" i="14"/>
  <c r="K52" i="14"/>
  <c r="J52" i="14"/>
  <c r="S52" i="14"/>
  <c r="M52" i="14"/>
  <c r="L52" i="14"/>
  <c r="I52" i="14"/>
  <c r="K51" i="14"/>
  <c r="J51" i="14"/>
  <c r="S51" i="14"/>
  <c r="M51" i="14"/>
  <c r="L51" i="14"/>
  <c r="I51" i="14"/>
  <c r="K50" i="14"/>
  <c r="J50" i="14"/>
  <c r="S50" i="14"/>
  <c r="M50" i="14"/>
  <c r="L50" i="14"/>
  <c r="I50" i="14"/>
  <c r="K49" i="14"/>
  <c r="J49" i="14"/>
  <c r="S49" i="14"/>
  <c r="S56" i="14" s="1"/>
  <c r="E18" i="13" s="1"/>
  <c r="M49" i="14"/>
  <c r="H56" i="14" s="1"/>
  <c r="L49" i="14"/>
  <c r="L56" i="14" s="1"/>
  <c r="B18" i="13" s="1"/>
  <c r="I49" i="14"/>
  <c r="I56" i="14" s="1"/>
  <c r="D18" i="13" s="1"/>
  <c r="G46" i="14"/>
  <c r="L46" i="14"/>
  <c r="B17" i="13" s="1"/>
  <c r="K45" i="14"/>
  <c r="J45" i="14"/>
  <c r="V45" i="14"/>
  <c r="V46" i="14" s="1"/>
  <c r="F17" i="13" s="1"/>
  <c r="S45" i="14"/>
  <c r="M45" i="14"/>
  <c r="L45" i="14"/>
  <c r="I45" i="14"/>
  <c r="K44" i="14"/>
  <c r="J44" i="14"/>
  <c r="S44" i="14"/>
  <c r="M44" i="14"/>
  <c r="L44" i="14"/>
  <c r="I44" i="14"/>
  <c r="K43" i="14"/>
  <c r="J43" i="14"/>
  <c r="S43" i="14"/>
  <c r="M43" i="14"/>
  <c r="L43" i="14"/>
  <c r="I43" i="14"/>
  <c r="F13" i="13"/>
  <c r="S37" i="14"/>
  <c r="E13" i="13" s="1"/>
  <c r="V37" i="14"/>
  <c r="K36" i="14"/>
  <c r="J36" i="14"/>
  <c r="S36" i="14"/>
  <c r="M36" i="14"/>
  <c r="M37" i="14" s="1"/>
  <c r="C13" i="13" s="1"/>
  <c r="L36" i="14"/>
  <c r="L37" i="14" s="1"/>
  <c r="B13" i="13" s="1"/>
  <c r="I36" i="14"/>
  <c r="I37" i="14" s="1"/>
  <c r="D13" i="13" s="1"/>
  <c r="K32" i="14"/>
  <c r="J32" i="14"/>
  <c r="V32" i="14"/>
  <c r="S32" i="14"/>
  <c r="M32" i="14"/>
  <c r="L32" i="14"/>
  <c r="I32" i="14"/>
  <c r="K31" i="14"/>
  <c r="J31" i="14"/>
  <c r="S31" i="14"/>
  <c r="M31" i="14"/>
  <c r="L31" i="14"/>
  <c r="I31" i="14"/>
  <c r="K30" i="14"/>
  <c r="J30" i="14"/>
  <c r="S30" i="14"/>
  <c r="M30" i="14"/>
  <c r="L30" i="14"/>
  <c r="I30" i="14"/>
  <c r="K29" i="14"/>
  <c r="J29" i="14"/>
  <c r="S29" i="14"/>
  <c r="M29" i="14"/>
  <c r="L29" i="14"/>
  <c r="I29" i="14"/>
  <c r="K28" i="14"/>
  <c r="J28" i="14"/>
  <c r="S28" i="14"/>
  <c r="M28" i="14"/>
  <c r="L28" i="14"/>
  <c r="I28" i="14"/>
  <c r="K27" i="14"/>
  <c r="J27" i="14"/>
  <c r="S27" i="14"/>
  <c r="M27" i="14"/>
  <c r="L27" i="14"/>
  <c r="I27" i="14"/>
  <c r="K26" i="14"/>
  <c r="J26" i="14"/>
  <c r="S26" i="14"/>
  <c r="M26" i="14"/>
  <c r="L26" i="14"/>
  <c r="I26" i="14"/>
  <c r="K25" i="14"/>
  <c r="J25" i="14"/>
  <c r="S25" i="14"/>
  <c r="M25" i="14"/>
  <c r="L25" i="14"/>
  <c r="I25" i="14"/>
  <c r="K24" i="14"/>
  <c r="J24" i="14"/>
  <c r="V24" i="14"/>
  <c r="S24" i="14"/>
  <c r="M24" i="14"/>
  <c r="L24" i="14"/>
  <c r="I24" i="14"/>
  <c r="K23" i="14"/>
  <c r="J23" i="14"/>
  <c r="S23" i="14"/>
  <c r="M23" i="14"/>
  <c r="H33" i="14" s="1"/>
  <c r="L23" i="14"/>
  <c r="I23" i="14"/>
  <c r="I33" i="14" s="1"/>
  <c r="D12" i="13" s="1"/>
  <c r="K22" i="14"/>
  <c r="J22" i="14"/>
  <c r="V22" i="14"/>
  <c r="V33" i="14" s="1"/>
  <c r="F12" i="13" s="1"/>
  <c r="S22" i="14"/>
  <c r="M22" i="14"/>
  <c r="L22" i="14"/>
  <c r="I22" i="14"/>
  <c r="K21" i="14"/>
  <c r="J21" i="14"/>
  <c r="S21" i="14"/>
  <c r="S33" i="14" s="1"/>
  <c r="E12" i="13" s="1"/>
  <c r="M21" i="14"/>
  <c r="L21" i="14"/>
  <c r="G33" i="14" s="1"/>
  <c r="I21" i="14"/>
  <c r="V18" i="14"/>
  <c r="F11" i="13" s="1"/>
  <c r="K17" i="14"/>
  <c r="J17" i="14"/>
  <c r="S17" i="14"/>
  <c r="M17" i="14"/>
  <c r="L17" i="14"/>
  <c r="I17" i="14"/>
  <c r="K16" i="14"/>
  <c r="J16" i="14"/>
  <c r="S16" i="14"/>
  <c r="M16" i="14"/>
  <c r="L16" i="14"/>
  <c r="I16" i="14"/>
  <c r="K15" i="14"/>
  <c r="J15" i="14"/>
  <c r="S15" i="14"/>
  <c r="M15" i="14"/>
  <c r="L15" i="14"/>
  <c r="I15" i="14"/>
  <c r="K14" i="14"/>
  <c r="J14" i="14"/>
  <c r="S14" i="14"/>
  <c r="M14" i="14"/>
  <c r="L14" i="14"/>
  <c r="I14" i="14"/>
  <c r="K13" i="14"/>
  <c r="J13" i="14"/>
  <c r="S13" i="14"/>
  <c r="M13" i="14"/>
  <c r="L13" i="14"/>
  <c r="I13" i="14"/>
  <c r="K12" i="14"/>
  <c r="J12" i="14"/>
  <c r="S12" i="14"/>
  <c r="M12" i="14"/>
  <c r="L12" i="14"/>
  <c r="I12" i="14"/>
  <c r="K11" i="14"/>
  <c r="K68" i="14" s="1"/>
  <c r="J11" i="14"/>
  <c r="S11" i="14"/>
  <c r="M11" i="14"/>
  <c r="L11" i="14"/>
  <c r="I11" i="14"/>
  <c r="J20" i="12"/>
  <c r="J17" i="9"/>
  <c r="K9" i="1"/>
  <c r="B9" i="1"/>
  <c r="I30" i="9"/>
  <c r="J30" i="9" s="1"/>
  <c r="Z103" i="11"/>
  <c r="V100" i="11"/>
  <c r="F23" i="10" s="1"/>
  <c r="K99" i="11"/>
  <c r="J99" i="11"/>
  <c r="S99" i="11"/>
  <c r="M99" i="11"/>
  <c r="L99" i="11"/>
  <c r="I99" i="11"/>
  <c r="K98" i="11"/>
  <c r="J98" i="11"/>
  <c r="S98" i="11"/>
  <c r="M98" i="11"/>
  <c r="L98" i="11"/>
  <c r="I98" i="11"/>
  <c r="K91" i="11"/>
  <c r="J91" i="11"/>
  <c r="S91" i="11"/>
  <c r="M91" i="11"/>
  <c r="L91" i="11"/>
  <c r="I91" i="11"/>
  <c r="K90" i="11"/>
  <c r="J90" i="11"/>
  <c r="V90" i="11"/>
  <c r="S90" i="11"/>
  <c r="M90" i="11"/>
  <c r="L90" i="11"/>
  <c r="I90" i="11"/>
  <c r="K89" i="11"/>
  <c r="J89" i="11"/>
  <c r="S89" i="11"/>
  <c r="M89" i="11"/>
  <c r="L89" i="11"/>
  <c r="I89" i="11"/>
  <c r="K88" i="11"/>
  <c r="J88" i="11"/>
  <c r="S88" i="11"/>
  <c r="M88" i="11"/>
  <c r="L88" i="11"/>
  <c r="I88" i="11"/>
  <c r="K87" i="11"/>
  <c r="J87" i="11"/>
  <c r="S87" i="11"/>
  <c r="M87" i="11"/>
  <c r="L87" i="11"/>
  <c r="I87" i="11"/>
  <c r="K86" i="11"/>
  <c r="J86" i="11"/>
  <c r="S86" i="11"/>
  <c r="M86" i="11"/>
  <c r="L86" i="11"/>
  <c r="I86" i="11"/>
  <c r="K85" i="11"/>
  <c r="J85" i="11"/>
  <c r="V85" i="11"/>
  <c r="S85" i="11"/>
  <c r="M85" i="11"/>
  <c r="L85" i="11"/>
  <c r="I85" i="11"/>
  <c r="K84" i="11"/>
  <c r="J84" i="11"/>
  <c r="S84" i="11"/>
  <c r="M84" i="11"/>
  <c r="L84" i="11"/>
  <c r="I84" i="11"/>
  <c r="K83" i="11"/>
  <c r="J83" i="11"/>
  <c r="S83" i="11"/>
  <c r="M83" i="11"/>
  <c r="L83" i="11"/>
  <c r="I83" i="11"/>
  <c r="K82" i="11"/>
  <c r="J82" i="11"/>
  <c r="S82" i="11"/>
  <c r="M82" i="11"/>
  <c r="L82" i="11"/>
  <c r="I82" i="11"/>
  <c r="K81" i="11"/>
  <c r="J81" i="11"/>
  <c r="S81" i="11"/>
  <c r="M81" i="11"/>
  <c r="L81" i="11"/>
  <c r="I81" i="11"/>
  <c r="K80" i="11"/>
  <c r="J80" i="11"/>
  <c r="S80" i="11"/>
  <c r="M80" i="11"/>
  <c r="L80" i="11"/>
  <c r="I80" i="11"/>
  <c r="K79" i="11"/>
  <c r="J79" i="11"/>
  <c r="V79" i="11"/>
  <c r="S79" i="11"/>
  <c r="M79" i="11"/>
  <c r="L79" i="11"/>
  <c r="I79" i="11"/>
  <c r="K78" i="11"/>
  <c r="J78" i="11"/>
  <c r="V78" i="11"/>
  <c r="S78" i="11"/>
  <c r="M78" i="11"/>
  <c r="L78" i="11"/>
  <c r="I78" i="11"/>
  <c r="K77" i="11"/>
  <c r="J77" i="11"/>
  <c r="V77" i="11"/>
  <c r="S77" i="11"/>
  <c r="M77" i="11"/>
  <c r="L77" i="11"/>
  <c r="I77" i="11"/>
  <c r="K76" i="11"/>
  <c r="J76" i="11"/>
  <c r="V76" i="11"/>
  <c r="S76" i="11"/>
  <c r="M76" i="11"/>
  <c r="L76" i="11"/>
  <c r="L92" i="11" s="1"/>
  <c r="B19" i="10" s="1"/>
  <c r="I76" i="11"/>
  <c r="K75" i="11"/>
  <c r="J75" i="11"/>
  <c r="V75" i="11"/>
  <c r="V92" i="11" s="1"/>
  <c r="F19" i="10" s="1"/>
  <c r="S75" i="11"/>
  <c r="S92" i="11" s="1"/>
  <c r="E19" i="10" s="1"/>
  <c r="M75" i="11"/>
  <c r="H92" i="11" s="1"/>
  <c r="L75" i="11"/>
  <c r="G92" i="11" s="1"/>
  <c r="I75" i="11"/>
  <c r="I92" i="11" s="1"/>
  <c r="D19" i="10" s="1"/>
  <c r="S72" i="11"/>
  <c r="E18" i="10" s="1"/>
  <c r="V72" i="11"/>
  <c r="F18" i="10" s="1"/>
  <c r="K71" i="11"/>
  <c r="J71" i="11"/>
  <c r="S71" i="11"/>
  <c r="M71" i="11"/>
  <c r="L71" i="11"/>
  <c r="I71" i="11"/>
  <c r="K70" i="11"/>
  <c r="J70" i="11"/>
  <c r="S70" i="11"/>
  <c r="M70" i="11"/>
  <c r="L70" i="11"/>
  <c r="I70" i="11"/>
  <c r="K69" i="11"/>
  <c r="J69" i="11"/>
  <c r="S69" i="11"/>
  <c r="M69" i="11"/>
  <c r="L69" i="11"/>
  <c r="I69" i="11"/>
  <c r="K68" i="11"/>
  <c r="J68" i="11"/>
  <c r="S68" i="11"/>
  <c r="M68" i="11"/>
  <c r="M72" i="11" s="1"/>
  <c r="C18" i="10" s="1"/>
  <c r="L68" i="11"/>
  <c r="L72" i="11" s="1"/>
  <c r="B18" i="10" s="1"/>
  <c r="I68" i="11"/>
  <c r="I72" i="11" s="1"/>
  <c r="D18" i="10" s="1"/>
  <c r="S65" i="11"/>
  <c r="E17" i="10" s="1"/>
  <c r="V65" i="11"/>
  <c r="F17" i="10" s="1"/>
  <c r="K64" i="11"/>
  <c r="J64" i="11"/>
  <c r="S64" i="11"/>
  <c r="M64" i="11"/>
  <c r="L64" i="11"/>
  <c r="I64" i="11"/>
  <c r="K63" i="11"/>
  <c r="J63" i="11"/>
  <c r="S63" i="11"/>
  <c r="M63" i="11"/>
  <c r="L63" i="11"/>
  <c r="I63" i="11"/>
  <c r="K62" i="11"/>
  <c r="J62" i="11"/>
  <c r="S62" i="11"/>
  <c r="M62" i="11"/>
  <c r="L62" i="11"/>
  <c r="I62" i="11"/>
  <c r="K61" i="11"/>
  <c r="J61" i="11"/>
  <c r="S61" i="11"/>
  <c r="M61" i="11"/>
  <c r="L61" i="11"/>
  <c r="I61" i="11"/>
  <c r="K60" i="11"/>
  <c r="J60" i="11"/>
  <c r="S60" i="11"/>
  <c r="M60" i="11"/>
  <c r="L60" i="11"/>
  <c r="I60" i="11"/>
  <c r="K59" i="11"/>
  <c r="J59" i="11"/>
  <c r="S59" i="11"/>
  <c r="M59" i="11"/>
  <c r="L59" i="11"/>
  <c r="I59" i="11"/>
  <c r="K58" i="11"/>
  <c r="J58" i="11"/>
  <c r="S58" i="11"/>
  <c r="M58" i="11"/>
  <c r="L58" i="11"/>
  <c r="I58" i="11"/>
  <c r="K57" i="11"/>
  <c r="J57" i="11"/>
  <c r="S57" i="11"/>
  <c r="M57" i="11"/>
  <c r="L57" i="11"/>
  <c r="I57" i="11"/>
  <c r="K56" i="11"/>
  <c r="J56" i="11"/>
  <c r="S56" i="11"/>
  <c r="M56" i="11"/>
  <c r="M65" i="11" s="1"/>
  <c r="C17" i="10" s="1"/>
  <c r="L56" i="11"/>
  <c r="L65" i="11" s="1"/>
  <c r="B17" i="10" s="1"/>
  <c r="I56" i="11"/>
  <c r="I65" i="11" s="1"/>
  <c r="D17" i="10" s="1"/>
  <c r="F16" i="10"/>
  <c r="V53" i="11"/>
  <c r="V94" i="11" s="1"/>
  <c r="F20" i="10" s="1"/>
  <c r="K52" i="11"/>
  <c r="J52" i="11"/>
  <c r="S52" i="11"/>
  <c r="M52" i="11"/>
  <c r="L52" i="11"/>
  <c r="I52" i="11"/>
  <c r="K51" i="11"/>
  <c r="J51" i="11"/>
  <c r="S51" i="11"/>
  <c r="M51" i="11"/>
  <c r="L51" i="11"/>
  <c r="I51" i="11"/>
  <c r="K50" i="11"/>
  <c r="J50" i="11"/>
  <c r="S50" i="11"/>
  <c r="M50" i="11"/>
  <c r="L50" i="11"/>
  <c r="I50" i="11"/>
  <c r="K49" i="11"/>
  <c r="J49" i="11"/>
  <c r="S49" i="11"/>
  <c r="M49" i="11"/>
  <c r="L49" i="11"/>
  <c r="I49" i="11"/>
  <c r="K48" i="11"/>
  <c r="J48" i="11"/>
  <c r="S48" i="11"/>
  <c r="M48" i="11"/>
  <c r="L48" i="11"/>
  <c r="I48" i="11"/>
  <c r="K47" i="11"/>
  <c r="J47" i="11"/>
  <c r="S47" i="11"/>
  <c r="M47" i="11"/>
  <c r="L47" i="11"/>
  <c r="I47" i="11"/>
  <c r="K46" i="11"/>
  <c r="J46" i="11"/>
  <c r="S46" i="11"/>
  <c r="M46" i="11"/>
  <c r="L46" i="11"/>
  <c r="I46" i="11"/>
  <c r="K45" i="11"/>
  <c r="J45" i="11"/>
  <c r="S45" i="11"/>
  <c r="M45" i="11"/>
  <c r="L45" i="11"/>
  <c r="I45" i="11"/>
  <c r="K44" i="11"/>
  <c r="J44" i="11"/>
  <c r="S44" i="11"/>
  <c r="M44" i="11"/>
  <c r="L44" i="11"/>
  <c r="I44" i="11"/>
  <c r="K43" i="11"/>
  <c r="J43" i="11"/>
  <c r="S43" i="11"/>
  <c r="M43" i="11"/>
  <c r="L43" i="11"/>
  <c r="I43" i="11"/>
  <c r="K42" i="11"/>
  <c r="J42" i="11"/>
  <c r="S42" i="11"/>
  <c r="M42" i="11"/>
  <c r="L42" i="11"/>
  <c r="I42" i="11"/>
  <c r="K41" i="11"/>
  <c r="J41" i="11"/>
  <c r="S41" i="11"/>
  <c r="M41" i="11"/>
  <c r="L41" i="11"/>
  <c r="I41" i="11"/>
  <c r="K40" i="11"/>
  <c r="J40" i="11"/>
  <c r="S40" i="11"/>
  <c r="M40" i="11"/>
  <c r="L40" i="11"/>
  <c r="I40" i="11"/>
  <c r="K39" i="11"/>
  <c r="J39" i="11"/>
  <c r="S39" i="11"/>
  <c r="M39" i="11"/>
  <c r="L39" i="11"/>
  <c r="I39" i="11"/>
  <c r="K38" i="11"/>
  <c r="J38" i="11"/>
  <c r="S38" i="11"/>
  <c r="M38" i="11"/>
  <c r="L38" i="11"/>
  <c r="I38" i="11"/>
  <c r="K37" i="11"/>
  <c r="J37" i="11"/>
  <c r="S37" i="11"/>
  <c r="M37" i="11"/>
  <c r="L37" i="11"/>
  <c r="I37" i="11"/>
  <c r="K36" i="11"/>
  <c r="J36" i="11"/>
  <c r="S36" i="11"/>
  <c r="M36" i="11"/>
  <c r="L36" i="11"/>
  <c r="I36" i="11"/>
  <c r="K35" i="11"/>
  <c r="J35" i="11"/>
  <c r="S35" i="11"/>
  <c r="M35" i="11"/>
  <c r="L35" i="11"/>
  <c r="I35" i="11"/>
  <c r="K34" i="11"/>
  <c r="J34" i="11"/>
  <c r="S34" i="11"/>
  <c r="M34" i="11"/>
  <c r="L34" i="11"/>
  <c r="I34" i="11"/>
  <c r="K33" i="11"/>
  <c r="J33" i="11"/>
  <c r="S33" i="11"/>
  <c r="M33" i="11"/>
  <c r="L33" i="11"/>
  <c r="I33" i="11"/>
  <c r="K32" i="11"/>
  <c r="J32" i="11"/>
  <c r="S32" i="11"/>
  <c r="M32" i="11"/>
  <c r="L32" i="11"/>
  <c r="I32" i="11"/>
  <c r="K31" i="11"/>
  <c r="J31" i="11"/>
  <c r="S31" i="11"/>
  <c r="M31" i="11"/>
  <c r="L31" i="11"/>
  <c r="I31" i="11"/>
  <c r="K30" i="11"/>
  <c r="J30" i="11"/>
  <c r="S30" i="11"/>
  <c r="M30" i="11"/>
  <c r="L30" i="11"/>
  <c r="I30" i="11"/>
  <c r="K29" i="11"/>
  <c r="J29" i="11"/>
  <c r="S29" i="11"/>
  <c r="S53" i="11" s="1"/>
  <c r="E16" i="10" s="1"/>
  <c r="M29" i="11"/>
  <c r="H53" i="11" s="1"/>
  <c r="L29" i="11"/>
  <c r="I29" i="11"/>
  <c r="I53" i="11" s="1"/>
  <c r="D16" i="10" s="1"/>
  <c r="F12" i="10"/>
  <c r="S23" i="11"/>
  <c r="E12" i="10" s="1"/>
  <c r="V23" i="11"/>
  <c r="K22" i="11"/>
  <c r="J22" i="11"/>
  <c r="S22" i="11"/>
  <c r="M22" i="11"/>
  <c r="H23" i="11" s="1"/>
  <c r="L22" i="11"/>
  <c r="G23" i="11" s="1"/>
  <c r="I22" i="11"/>
  <c r="I23" i="11" s="1"/>
  <c r="D12" i="10" s="1"/>
  <c r="S19" i="11"/>
  <c r="E11" i="10" s="1"/>
  <c r="V19" i="11"/>
  <c r="K18" i="11"/>
  <c r="J18" i="11"/>
  <c r="S18" i="11"/>
  <c r="M18" i="11"/>
  <c r="L18" i="11"/>
  <c r="I18" i="11"/>
  <c r="K17" i="11"/>
  <c r="J17" i="11"/>
  <c r="S17" i="11"/>
  <c r="M17" i="11"/>
  <c r="L17" i="11"/>
  <c r="I17" i="11"/>
  <c r="K16" i="11"/>
  <c r="J16" i="11"/>
  <c r="S16" i="11"/>
  <c r="M16" i="11"/>
  <c r="L16" i="11"/>
  <c r="I16" i="11"/>
  <c r="K15" i="11"/>
  <c r="J15" i="11"/>
  <c r="S15" i="11"/>
  <c r="M15" i="11"/>
  <c r="L15" i="11"/>
  <c r="I15" i="11"/>
  <c r="K14" i="11"/>
  <c r="J14" i="11"/>
  <c r="S14" i="11"/>
  <c r="M14" i="11"/>
  <c r="L14" i="11"/>
  <c r="I14" i="11"/>
  <c r="K13" i="11"/>
  <c r="J13" i="11"/>
  <c r="S13" i="11"/>
  <c r="M13" i="11"/>
  <c r="L13" i="11"/>
  <c r="I13" i="11"/>
  <c r="K12" i="11"/>
  <c r="J12" i="11"/>
  <c r="S12" i="11"/>
  <c r="M12" i="11"/>
  <c r="L12" i="11"/>
  <c r="I12" i="11"/>
  <c r="K11" i="11"/>
  <c r="K103" i="11" s="1"/>
  <c r="J11" i="11"/>
  <c r="S11" i="11"/>
  <c r="M11" i="11"/>
  <c r="L11" i="11"/>
  <c r="I11" i="11"/>
  <c r="J20" i="9"/>
  <c r="J17" i="6"/>
  <c r="K8" i="1"/>
  <c r="B8" i="1"/>
  <c r="I30" i="6"/>
  <c r="J30" i="6" s="1"/>
  <c r="Z37" i="8"/>
  <c r="V34" i="8"/>
  <c r="F17" i="7" s="1"/>
  <c r="K33" i="8"/>
  <c r="J33" i="8"/>
  <c r="S33" i="8"/>
  <c r="M33" i="8"/>
  <c r="L33" i="8"/>
  <c r="I33" i="8"/>
  <c r="F13" i="7"/>
  <c r="V27" i="8"/>
  <c r="K26" i="8"/>
  <c r="J26" i="8"/>
  <c r="S26" i="8"/>
  <c r="S27" i="8" s="1"/>
  <c r="E13" i="7" s="1"/>
  <c r="M26" i="8"/>
  <c r="M27" i="8" s="1"/>
  <c r="C13" i="7" s="1"/>
  <c r="L26" i="8"/>
  <c r="L27" i="8" s="1"/>
  <c r="B13" i="7" s="1"/>
  <c r="I26" i="8"/>
  <c r="I27" i="8" s="1"/>
  <c r="D13" i="7" s="1"/>
  <c r="V23" i="8"/>
  <c r="F12" i="7" s="1"/>
  <c r="K22" i="8"/>
  <c r="J22" i="8"/>
  <c r="S22" i="8"/>
  <c r="M22" i="8"/>
  <c r="L22" i="8"/>
  <c r="I22" i="8"/>
  <c r="K21" i="8"/>
  <c r="J21" i="8"/>
  <c r="S21" i="8"/>
  <c r="M21" i="8"/>
  <c r="L21" i="8"/>
  <c r="I21" i="8"/>
  <c r="K20" i="8"/>
  <c r="J20" i="8"/>
  <c r="S20" i="8"/>
  <c r="S23" i="8" s="1"/>
  <c r="E12" i="7" s="1"/>
  <c r="M20" i="8"/>
  <c r="H23" i="8" s="1"/>
  <c r="L20" i="8"/>
  <c r="L23" i="8" s="1"/>
  <c r="B12" i="7" s="1"/>
  <c r="I20" i="8"/>
  <c r="I23" i="8" s="1"/>
  <c r="D12" i="7" s="1"/>
  <c r="F11" i="7"/>
  <c r="V17" i="8"/>
  <c r="V29" i="8" s="1"/>
  <c r="F14" i="7" s="1"/>
  <c r="K16" i="8"/>
  <c r="J16" i="8"/>
  <c r="S16" i="8"/>
  <c r="M16" i="8"/>
  <c r="L16" i="8"/>
  <c r="I16" i="8"/>
  <c r="K15" i="8"/>
  <c r="J15" i="8"/>
  <c r="S15" i="8"/>
  <c r="M15" i="8"/>
  <c r="L15" i="8"/>
  <c r="I15" i="8"/>
  <c r="K14" i="8"/>
  <c r="J14" i="8"/>
  <c r="S14" i="8"/>
  <c r="M14" i="8"/>
  <c r="L14" i="8"/>
  <c r="I14" i="8"/>
  <c r="K13" i="8"/>
  <c r="J13" i="8"/>
  <c r="S13" i="8"/>
  <c r="M13" i="8"/>
  <c r="L13" i="8"/>
  <c r="I13" i="8"/>
  <c r="K12" i="8"/>
  <c r="J12" i="8"/>
  <c r="S12" i="8"/>
  <c r="M12" i="8"/>
  <c r="L12" i="8"/>
  <c r="I12" i="8"/>
  <c r="K11" i="8"/>
  <c r="K37" i="8" s="1"/>
  <c r="J11" i="8"/>
  <c r="S11" i="8"/>
  <c r="M11" i="8"/>
  <c r="L11" i="8"/>
  <c r="I11" i="8"/>
  <c r="J20" i="6"/>
  <c r="J17" i="3"/>
  <c r="K7" i="1"/>
  <c r="B7" i="1"/>
  <c r="I30" i="3"/>
  <c r="J30" i="3" s="1"/>
  <c r="Z78" i="5"/>
  <c r="V75" i="5"/>
  <c r="F19" i="4" s="1"/>
  <c r="K74" i="5"/>
  <c r="J74" i="5"/>
  <c r="S74" i="5"/>
  <c r="M74" i="5"/>
  <c r="L74" i="5"/>
  <c r="I74" i="5"/>
  <c r="K73" i="5"/>
  <c r="J73" i="5"/>
  <c r="S73" i="5"/>
  <c r="S75" i="5" s="1"/>
  <c r="E19" i="4" s="1"/>
  <c r="M73" i="5"/>
  <c r="M75" i="5" s="1"/>
  <c r="C19" i="4" s="1"/>
  <c r="L73" i="5"/>
  <c r="G75" i="5" s="1"/>
  <c r="I73" i="5"/>
  <c r="I75" i="5" s="1"/>
  <c r="D19" i="4" s="1"/>
  <c r="V70" i="5"/>
  <c r="F18" i="4" s="1"/>
  <c r="K69" i="5"/>
  <c r="J69" i="5"/>
  <c r="S69" i="5"/>
  <c r="M69" i="5"/>
  <c r="L69" i="5"/>
  <c r="I69" i="5"/>
  <c r="V63" i="5"/>
  <c r="F14" i="4" s="1"/>
  <c r="K62" i="5"/>
  <c r="J62" i="5"/>
  <c r="S62" i="5"/>
  <c r="S63" i="5" s="1"/>
  <c r="E14" i="4" s="1"/>
  <c r="M62" i="5"/>
  <c r="M63" i="5" s="1"/>
  <c r="C14" i="4" s="1"/>
  <c r="L62" i="5"/>
  <c r="G63" i="5" s="1"/>
  <c r="I62" i="5"/>
  <c r="I63" i="5" s="1"/>
  <c r="D14" i="4" s="1"/>
  <c r="K58" i="5"/>
  <c r="J58" i="5"/>
  <c r="V58" i="5"/>
  <c r="V59" i="5" s="1"/>
  <c r="F13" i="4" s="1"/>
  <c r="S58" i="5"/>
  <c r="M58" i="5"/>
  <c r="L58" i="5"/>
  <c r="I58" i="5"/>
  <c r="K57" i="5"/>
  <c r="J57" i="5"/>
  <c r="S57" i="5"/>
  <c r="M57" i="5"/>
  <c r="L57" i="5"/>
  <c r="I57" i="5"/>
  <c r="K56" i="5"/>
  <c r="J56" i="5"/>
  <c r="S56" i="5"/>
  <c r="M56" i="5"/>
  <c r="L56" i="5"/>
  <c r="I56" i="5"/>
  <c r="K55" i="5"/>
  <c r="J55" i="5"/>
  <c r="S55" i="5"/>
  <c r="M55" i="5"/>
  <c r="L55" i="5"/>
  <c r="I55" i="5"/>
  <c r="K54" i="5"/>
  <c r="J54" i="5"/>
  <c r="S54" i="5"/>
  <c r="M54" i="5"/>
  <c r="L54" i="5"/>
  <c r="I54" i="5"/>
  <c r="K53" i="5"/>
  <c r="J53" i="5"/>
  <c r="S53" i="5"/>
  <c r="M53" i="5"/>
  <c r="L53" i="5"/>
  <c r="I53" i="5"/>
  <c r="K52" i="5"/>
  <c r="J52" i="5"/>
  <c r="S52" i="5"/>
  <c r="M52" i="5"/>
  <c r="L52" i="5"/>
  <c r="I52" i="5"/>
  <c r="K51" i="5"/>
  <c r="J51" i="5"/>
  <c r="S51" i="5"/>
  <c r="M51" i="5"/>
  <c r="L51" i="5"/>
  <c r="I51" i="5"/>
  <c r="K50" i="5"/>
  <c r="J50" i="5"/>
  <c r="S50" i="5"/>
  <c r="M50" i="5"/>
  <c r="L50" i="5"/>
  <c r="I50" i="5"/>
  <c r="K49" i="5"/>
  <c r="J49" i="5"/>
  <c r="S49" i="5"/>
  <c r="M49" i="5"/>
  <c r="L49" i="5"/>
  <c r="I49" i="5"/>
  <c r="K48" i="5"/>
  <c r="J48" i="5"/>
  <c r="S48" i="5"/>
  <c r="M48" i="5"/>
  <c r="L48" i="5"/>
  <c r="I48" i="5"/>
  <c r="K47" i="5"/>
  <c r="J47" i="5"/>
  <c r="V47" i="5"/>
  <c r="S47" i="5"/>
  <c r="M47" i="5"/>
  <c r="L47" i="5"/>
  <c r="I47" i="5"/>
  <c r="K46" i="5"/>
  <c r="J46" i="5"/>
  <c r="S46" i="5"/>
  <c r="M46" i="5"/>
  <c r="L46" i="5"/>
  <c r="I46" i="5"/>
  <c r="K45" i="5"/>
  <c r="J45" i="5"/>
  <c r="S45" i="5"/>
  <c r="M45" i="5"/>
  <c r="L45" i="5"/>
  <c r="I45" i="5"/>
  <c r="K44" i="5"/>
  <c r="J44" i="5"/>
  <c r="S44" i="5"/>
  <c r="M44" i="5"/>
  <c r="L44" i="5"/>
  <c r="I44" i="5"/>
  <c r="K43" i="5"/>
  <c r="J43" i="5"/>
  <c r="S43" i="5"/>
  <c r="M43" i="5"/>
  <c r="L43" i="5"/>
  <c r="I43" i="5"/>
  <c r="K42" i="5"/>
  <c r="J42" i="5"/>
  <c r="S42" i="5"/>
  <c r="M42" i="5"/>
  <c r="L42" i="5"/>
  <c r="I42" i="5"/>
  <c r="K41" i="5"/>
  <c r="J41" i="5"/>
  <c r="S41" i="5"/>
  <c r="M41" i="5"/>
  <c r="L41" i="5"/>
  <c r="I41" i="5"/>
  <c r="K40" i="5"/>
  <c r="J40" i="5"/>
  <c r="S40" i="5"/>
  <c r="M40" i="5"/>
  <c r="L40" i="5"/>
  <c r="I40" i="5"/>
  <c r="K39" i="5"/>
  <c r="J39" i="5"/>
  <c r="S39" i="5"/>
  <c r="M39" i="5"/>
  <c r="L39" i="5"/>
  <c r="I39" i="5"/>
  <c r="K38" i="5"/>
  <c r="J38" i="5"/>
  <c r="S38" i="5"/>
  <c r="M38" i="5"/>
  <c r="L38" i="5"/>
  <c r="I38" i="5"/>
  <c r="K37" i="5"/>
  <c r="J37" i="5"/>
  <c r="S37" i="5"/>
  <c r="M37" i="5"/>
  <c r="L37" i="5"/>
  <c r="I37" i="5"/>
  <c r="K36" i="5"/>
  <c r="J36" i="5"/>
  <c r="S36" i="5"/>
  <c r="M36" i="5"/>
  <c r="L36" i="5"/>
  <c r="I36" i="5"/>
  <c r="K35" i="5"/>
  <c r="J35" i="5"/>
  <c r="S35" i="5"/>
  <c r="M35" i="5"/>
  <c r="L35" i="5"/>
  <c r="I35" i="5"/>
  <c r="K34" i="5"/>
  <c r="J34" i="5"/>
  <c r="S34" i="5"/>
  <c r="S59" i="5" s="1"/>
  <c r="E13" i="4" s="1"/>
  <c r="M34" i="5"/>
  <c r="H59" i="5" s="1"/>
  <c r="L34" i="5"/>
  <c r="L59" i="5" s="1"/>
  <c r="B13" i="4" s="1"/>
  <c r="I34" i="5"/>
  <c r="I59" i="5" s="1"/>
  <c r="D13" i="4" s="1"/>
  <c r="V31" i="5"/>
  <c r="F12" i="4" s="1"/>
  <c r="K30" i="5"/>
  <c r="J30" i="5"/>
  <c r="S30" i="5"/>
  <c r="M30" i="5"/>
  <c r="L30" i="5"/>
  <c r="I30" i="5"/>
  <c r="K29" i="5"/>
  <c r="J29" i="5"/>
  <c r="S29" i="5"/>
  <c r="M29" i="5"/>
  <c r="L29" i="5"/>
  <c r="I29" i="5"/>
  <c r="K28" i="5"/>
  <c r="J28" i="5"/>
  <c r="S28" i="5"/>
  <c r="M28" i="5"/>
  <c r="L28" i="5"/>
  <c r="I28" i="5"/>
  <c r="K27" i="5"/>
  <c r="J27" i="5"/>
  <c r="S27" i="5"/>
  <c r="M27" i="5"/>
  <c r="L27" i="5"/>
  <c r="I27" i="5"/>
  <c r="K26" i="5"/>
  <c r="J26" i="5"/>
  <c r="S26" i="5"/>
  <c r="M26" i="5"/>
  <c r="L26" i="5"/>
  <c r="I26" i="5"/>
  <c r="K25" i="5"/>
  <c r="J25" i="5"/>
  <c r="S25" i="5"/>
  <c r="M25" i="5"/>
  <c r="L25" i="5"/>
  <c r="I25" i="5"/>
  <c r="K24" i="5"/>
  <c r="J24" i="5"/>
  <c r="S24" i="5"/>
  <c r="M24" i="5"/>
  <c r="L24" i="5"/>
  <c r="I24" i="5"/>
  <c r="K23" i="5"/>
  <c r="J23" i="5"/>
  <c r="S23" i="5"/>
  <c r="M23" i="5"/>
  <c r="L23" i="5"/>
  <c r="I23" i="5"/>
  <c r="K22" i="5"/>
  <c r="J22" i="5"/>
  <c r="S22" i="5"/>
  <c r="M22" i="5"/>
  <c r="L22" i="5"/>
  <c r="I22" i="5"/>
  <c r="K21" i="5"/>
  <c r="J21" i="5"/>
  <c r="S21" i="5"/>
  <c r="M21" i="5"/>
  <c r="L21" i="5"/>
  <c r="I21" i="5"/>
  <c r="K20" i="5"/>
  <c r="J20" i="5"/>
  <c r="S20" i="5"/>
  <c r="M20" i="5"/>
  <c r="L20" i="5"/>
  <c r="I20" i="5"/>
  <c r="K19" i="5"/>
  <c r="J19" i="5"/>
  <c r="S19" i="5"/>
  <c r="M19" i="5"/>
  <c r="L19" i="5"/>
  <c r="I19" i="5"/>
  <c r="K18" i="5"/>
  <c r="J18" i="5"/>
  <c r="S18" i="5"/>
  <c r="M18" i="5"/>
  <c r="L18" i="5"/>
  <c r="I18" i="5"/>
  <c r="K17" i="5"/>
  <c r="J17" i="5"/>
  <c r="S17" i="5"/>
  <c r="M17" i="5"/>
  <c r="L17" i="5"/>
  <c r="I17" i="5"/>
  <c r="K16" i="5"/>
  <c r="J16" i="5"/>
  <c r="S16" i="5"/>
  <c r="S31" i="5" s="1"/>
  <c r="E12" i="4" s="1"/>
  <c r="M16" i="5"/>
  <c r="H31" i="5" s="1"/>
  <c r="L16" i="5"/>
  <c r="G31" i="5" s="1"/>
  <c r="I16" i="5"/>
  <c r="I31" i="5" s="1"/>
  <c r="D12" i="4" s="1"/>
  <c r="V13" i="5"/>
  <c r="F11" i="4" s="1"/>
  <c r="K12" i="5"/>
  <c r="J12" i="5"/>
  <c r="S12" i="5"/>
  <c r="M12" i="5"/>
  <c r="L12" i="5"/>
  <c r="I12" i="5"/>
  <c r="K11" i="5"/>
  <c r="K78" i="5" s="1"/>
  <c r="J11" i="5"/>
  <c r="S11" i="5"/>
  <c r="M11" i="5"/>
  <c r="L11" i="5"/>
  <c r="I11" i="5"/>
  <c r="J20" i="3"/>
  <c r="G14" i="1" l="1"/>
  <c r="B15" i="1"/>
  <c r="I40" i="20"/>
  <c r="D11" i="19" s="1"/>
  <c r="H40" i="20"/>
  <c r="H46" i="20"/>
  <c r="V48" i="20"/>
  <c r="F13" i="19" s="1"/>
  <c r="L40" i="20"/>
  <c r="B11" i="19" s="1"/>
  <c r="L46" i="20"/>
  <c r="B12" i="19" s="1"/>
  <c r="M40" i="20"/>
  <c r="C11" i="19" s="1"/>
  <c r="S40" i="20"/>
  <c r="E11" i="19" s="1"/>
  <c r="I48" i="20"/>
  <c r="D13" i="19" s="1"/>
  <c r="F17" i="18" s="1"/>
  <c r="G40" i="20"/>
  <c r="S48" i="20"/>
  <c r="E13" i="19" s="1"/>
  <c r="G12" i="17"/>
  <c r="H12" i="17"/>
  <c r="S12" i="17"/>
  <c r="E11" i="16" s="1"/>
  <c r="V14" i="17"/>
  <c r="F12" i="16" s="1"/>
  <c r="V15" i="17"/>
  <c r="F14" i="16" s="1"/>
  <c r="L12" i="17"/>
  <c r="B11" i="16" s="1"/>
  <c r="I12" i="17"/>
  <c r="D11" i="16" s="1"/>
  <c r="M12" i="17"/>
  <c r="C11" i="16" s="1"/>
  <c r="S14" i="17"/>
  <c r="E12" i="16" s="1"/>
  <c r="I18" i="14"/>
  <c r="D11" i="13" s="1"/>
  <c r="H18" i="14"/>
  <c r="L33" i="14"/>
  <c r="B12" i="13" s="1"/>
  <c r="G37" i="14"/>
  <c r="I46" i="14"/>
  <c r="D17" i="13" s="1"/>
  <c r="H46" i="14"/>
  <c r="M56" i="14"/>
  <c r="C18" i="13" s="1"/>
  <c r="H65" i="14"/>
  <c r="V67" i="14"/>
  <c r="F20" i="13" s="1"/>
  <c r="L18" i="14"/>
  <c r="B11" i="13" s="1"/>
  <c r="M33" i="14"/>
  <c r="C12" i="13" s="1"/>
  <c r="H37" i="14"/>
  <c r="I39" i="14"/>
  <c r="D14" i="13" s="1"/>
  <c r="G56" i="14"/>
  <c r="L65" i="14"/>
  <c r="B19" i="13" s="1"/>
  <c r="M18" i="14"/>
  <c r="C11" i="13" s="1"/>
  <c r="S18" i="14"/>
  <c r="E11" i="13" s="1"/>
  <c r="V39" i="14"/>
  <c r="F14" i="13" s="1"/>
  <c r="M46" i="14"/>
  <c r="C17" i="13" s="1"/>
  <c r="S46" i="14"/>
  <c r="E17" i="13" s="1"/>
  <c r="G18" i="14"/>
  <c r="F15" i="12"/>
  <c r="I25" i="11"/>
  <c r="D13" i="10" s="1"/>
  <c r="F15" i="9" s="1"/>
  <c r="M102" i="11"/>
  <c r="C24" i="10" s="1"/>
  <c r="E17" i="9" s="1"/>
  <c r="G19" i="11"/>
  <c r="F11" i="10"/>
  <c r="L23" i="11"/>
  <c r="B12" i="10" s="1"/>
  <c r="V25" i="11"/>
  <c r="F13" i="10" s="1"/>
  <c r="L53" i="11"/>
  <c r="B16" i="10" s="1"/>
  <c r="G65" i="11"/>
  <c r="G72" i="11"/>
  <c r="M92" i="11"/>
  <c r="C19" i="10" s="1"/>
  <c r="S94" i="11"/>
  <c r="E20" i="10" s="1"/>
  <c r="H100" i="11"/>
  <c r="S100" i="11"/>
  <c r="E23" i="10" s="1"/>
  <c r="H102" i="11"/>
  <c r="V102" i="11"/>
  <c r="F24" i="10" s="1"/>
  <c r="I19" i="11"/>
  <c r="D11" i="10" s="1"/>
  <c r="H19" i="11"/>
  <c r="M23" i="11"/>
  <c r="C12" i="10" s="1"/>
  <c r="S25" i="11"/>
  <c r="E13" i="10" s="1"/>
  <c r="M53" i="11"/>
  <c r="C16" i="10" s="1"/>
  <c r="H65" i="11"/>
  <c r="H72" i="11"/>
  <c r="L100" i="11"/>
  <c r="B23" i="10" s="1"/>
  <c r="L19" i="11"/>
  <c r="B11" i="10" s="1"/>
  <c r="L25" i="11"/>
  <c r="B13" i="10" s="1"/>
  <c r="D15" i="9" s="1"/>
  <c r="G53" i="11"/>
  <c r="I94" i="11"/>
  <c r="D20" i="10" s="1"/>
  <c r="F16" i="9" s="1"/>
  <c r="I100" i="11"/>
  <c r="D23" i="10" s="1"/>
  <c r="M100" i="11"/>
  <c r="C23" i="10" s="1"/>
  <c r="M19" i="11"/>
  <c r="C11" i="10" s="1"/>
  <c r="G100" i="11"/>
  <c r="S36" i="8"/>
  <c r="E18" i="7" s="1"/>
  <c r="G27" i="8"/>
  <c r="G34" i="8"/>
  <c r="I17" i="8"/>
  <c r="D11" i="7" s="1"/>
  <c r="H17" i="8"/>
  <c r="M23" i="8"/>
  <c r="C12" i="7" s="1"/>
  <c r="H27" i="8"/>
  <c r="I29" i="8"/>
  <c r="D14" i="7" s="1"/>
  <c r="H34" i="8"/>
  <c r="S34" i="8"/>
  <c r="E17" i="7" s="1"/>
  <c r="H36" i="8"/>
  <c r="V36" i="8"/>
  <c r="F18" i="7" s="1"/>
  <c r="V37" i="8"/>
  <c r="F20" i="7" s="1"/>
  <c r="L17" i="8"/>
  <c r="B11" i="7" s="1"/>
  <c r="L34" i="8"/>
  <c r="B17" i="7" s="1"/>
  <c r="L36" i="8"/>
  <c r="B18" i="7" s="1"/>
  <c r="G23" i="8"/>
  <c r="M17" i="8"/>
  <c r="C11" i="7" s="1"/>
  <c r="S17" i="8"/>
  <c r="E11" i="7" s="1"/>
  <c r="H29" i="8"/>
  <c r="I34" i="8"/>
  <c r="D17" i="7" s="1"/>
  <c r="M34" i="8"/>
  <c r="C17" i="7" s="1"/>
  <c r="G17" i="8"/>
  <c r="D16" i="6"/>
  <c r="F15" i="6"/>
  <c r="I77" i="5"/>
  <c r="D20" i="4" s="1"/>
  <c r="F16" i="3" s="1"/>
  <c r="F23" i="3" s="1"/>
  <c r="L13" i="5"/>
  <c r="B11" i="4" s="1"/>
  <c r="G13" i="5"/>
  <c r="L31" i="5"/>
  <c r="B12" i="4" s="1"/>
  <c r="I13" i="5"/>
  <c r="D11" i="4" s="1"/>
  <c r="H13" i="5"/>
  <c r="M31" i="5"/>
  <c r="C12" i="4" s="1"/>
  <c r="M59" i="5"/>
  <c r="C13" i="4" s="1"/>
  <c r="H63" i="5"/>
  <c r="M70" i="5"/>
  <c r="C18" i="4" s="1"/>
  <c r="S70" i="5"/>
  <c r="E18" i="4" s="1"/>
  <c r="H75" i="5"/>
  <c r="H77" i="5"/>
  <c r="V77" i="5"/>
  <c r="F20" i="4" s="1"/>
  <c r="G59" i="5"/>
  <c r="L63" i="5"/>
  <c r="B14" i="4" s="1"/>
  <c r="G65" i="5"/>
  <c r="V65" i="5"/>
  <c r="F15" i="4" s="1"/>
  <c r="G70" i="5"/>
  <c r="L75" i="5"/>
  <c r="B19" i="4" s="1"/>
  <c r="L77" i="5"/>
  <c r="B20" i="4" s="1"/>
  <c r="D16" i="3" s="1"/>
  <c r="M13" i="5"/>
  <c r="C11" i="4" s="1"/>
  <c r="S13" i="5"/>
  <c r="E11" i="4" s="1"/>
  <c r="H65" i="5"/>
  <c r="I70" i="5"/>
  <c r="D18" i="4" s="1"/>
  <c r="H70" i="5"/>
  <c r="L65" i="5"/>
  <c r="B15" i="4" s="1"/>
  <c r="D15" i="3" s="1"/>
  <c r="L70" i="5"/>
  <c r="B18" i="4" s="1"/>
  <c r="F24" i="3"/>
  <c r="G15" i="1" l="1"/>
  <c r="I30" i="2"/>
  <c r="J30" i="2" s="1"/>
  <c r="J31" i="2" s="1"/>
  <c r="G16" i="1"/>
  <c r="H48" i="20"/>
  <c r="M48" i="20"/>
  <c r="C13" i="19" s="1"/>
  <c r="E17" i="18" s="1"/>
  <c r="L49" i="20"/>
  <c r="B15" i="19" s="1"/>
  <c r="V49" i="20"/>
  <c r="F15" i="19" s="1"/>
  <c r="L48" i="20"/>
  <c r="B13" i="19" s="1"/>
  <c r="D17" i="18" s="1"/>
  <c r="H49" i="20"/>
  <c r="I49" i="20"/>
  <c r="D15" i="19" s="1"/>
  <c r="G48" i="20"/>
  <c r="S49" i="20"/>
  <c r="E15" i="19" s="1"/>
  <c r="F24" i="18"/>
  <c r="F20" i="18"/>
  <c r="J24" i="18"/>
  <c r="F23" i="18"/>
  <c r="J23" i="18"/>
  <c r="F22" i="18"/>
  <c r="J22" i="18"/>
  <c r="H14" i="17"/>
  <c r="S15" i="17"/>
  <c r="E14" i="16" s="1"/>
  <c r="G14" i="17"/>
  <c r="I15" i="17"/>
  <c r="D14" i="16" s="1"/>
  <c r="M14" i="17"/>
  <c r="C12" i="16" s="1"/>
  <c r="E16" i="15" s="1"/>
  <c r="H15" i="17"/>
  <c r="M15" i="17"/>
  <c r="C14" i="16" s="1"/>
  <c r="I14" i="17"/>
  <c r="D12" i="16" s="1"/>
  <c r="F16" i="15" s="1"/>
  <c r="L14" i="17"/>
  <c r="B12" i="16" s="1"/>
  <c r="D16" i="15" s="1"/>
  <c r="S39" i="14"/>
  <c r="E14" i="13" s="1"/>
  <c r="S67" i="14"/>
  <c r="E20" i="13" s="1"/>
  <c r="M39" i="14"/>
  <c r="H67" i="14"/>
  <c r="H39" i="14"/>
  <c r="G67" i="14"/>
  <c r="G39" i="14"/>
  <c r="L67" i="14"/>
  <c r="B20" i="13" s="1"/>
  <c r="D16" i="12" s="1"/>
  <c r="V68" i="14"/>
  <c r="F22" i="13" s="1"/>
  <c r="L39" i="14"/>
  <c r="I67" i="14"/>
  <c r="D20" i="13" s="1"/>
  <c r="F16" i="12" s="1"/>
  <c r="F20" i="12" s="1"/>
  <c r="M67" i="14"/>
  <c r="C20" i="13" s="1"/>
  <c r="E16" i="12" s="1"/>
  <c r="H94" i="11"/>
  <c r="M94" i="11"/>
  <c r="C20" i="10" s="1"/>
  <c r="E16" i="9" s="1"/>
  <c r="L94" i="11"/>
  <c r="B20" i="10" s="1"/>
  <c r="D16" i="9" s="1"/>
  <c r="I102" i="11"/>
  <c r="D24" i="10" s="1"/>
  <c r="F17" i="9" s="1"/>
  <c r="S102" i="11"/>
  <c r="E24" i="10" s="1"/>
  <c r="I103" i="11"/>
  <c r="D26" i="10" s="1"/>
  <c r="H25" i="11"/>
  <c r="G25" i="11"/>
  <c r="G102" i="11"/>
  <c r="G94" i="11"/>
  <c r="S103" i="11"/>
  <c r="E26" i="10" s="1"/>
  <c r="L102" i="11"/>
  <c r="B24" i="10" s="1"/>
  <c r="D17" i="9" s="1"/>
  <c r="G103" i="11"/>
  <c r="V103" i="11"/>
  <c r="F26" i="10" s="1"/>
  <c r="M25" i="11"/>
  <c r="C13" i="10" s="1"/>
  <c r="E15" i="9" s="1"/>
  <c r="G36" i="8"/>
  <c r="L29" i="8"/>
  <c r="S29" i="8"/>
  <c r="G29" i="8"/>
  <c r="M29" i="8"/>
  <c r="C14" i="7" s="1"/>
  <c r="E15" i="6" s="1"/>
  <c r="M36" i="8"/>
  <c r="C18" i="7" s="1"/>
  <c r="E16" i="6" s="1"/>
  <c r="I36" i="8"/>
  <c r="D18" i="7" s="1"/>
  <c r="F16" i="6" s="1"/>
  <c r="F20" i="6" s="1"/>
  <c r="J23" i="3"/>
  <c r="J24" i="3"/>
  <c r="G77" i="5"/>
  <c r="J22" i="3"/>
  <c r="M65" i="5"/>
  <c r="G78" i="5"/>
  <c r="I78" i="5"/>
  <c r="D22" i="4" s="1"/>
  <c r="F22" i="3"/>
  <c r="S65" i="5"/>
  <c r="E15" i="4" s="1"/>
  <c r="L78" i="5"/>
  <c r="B22" i="4" s="1"/>
  <c r="V78" i="5"/>
  <c r="F22" i="4" s="1"/>
  <c r="I65" i="5"/>
  <c r="D15" i="4" s="1"/>
  <c r="F15" i="3" s="1"/>
  <c r="F20" i="3" s="1"/>
  <c r="S77" i="5"/>
  <c r="E20" i="4" s="1"/>
  <c r="M77" i="5"/>
  <c r="C20" i="4" s="1"/>
  <c r="E16" i="3" s="1"/>
  <c r="J26" i="3"/>
  <c r="J28" i="3" s="1"/>
  <c r="J26" i="18" l="1"/>
  <c r="G49" i="20"/>
  <c r="M49" i="20"/>
  <c r="C15" i="19" s="1"/>
  <c r="J28" i="18"/>
  <c r="G15" i="17"/>
  <c r="L15" i="17"/>
  <c r="B14" i="16" s="1"/>
  <c r="F24" i="15"/>
  <c r="F22" i="15"/>
  <c r="J22" i="15"/>
  <c r="J23" i="15"/>
  <c r="F20" i="15"/>
  <c r="J24" i="15"/>
  <c r="F23" i="15"/>
  <c r="B14" i="13"/>
  <c r="D15" i="12" s="1"/>
  <c r="L68" i="14"/>
  <c r="B22" i="13" s="1"/>
  <c r="M68" i="14"/>
  <c r="C22" i="13" s="1"/>
  <c r="G68" i="14"/>
  <c r="I68" i="14"/>
  <c r="D22" i="13" s="1"/>
  <c r="F22" i="12"/>
  <c r="F23" i="12"/>
  <c r="J22" i="12"/>
  <c r="J26" i="12" s="1"/>
  <c r="J28" i="12" s="1"/>
  <c r="F24" i="12"/>
  <c r="J23" i="12"/>
  <c r="J24" i="12"/>
  <c r="C14" i="13"/>
  <c r="E15" i="12" s="1"/>
  <c r="H68" i="14"/>
  <c r="S68" i="14"/>
  <c r="E22" i="13" s="1"/>
  <c r="L103" i="11"/>
  <c r="B26" i="10" s="1"/>
  <c r="H103" i="11"/>
  <c r="M103" i="11"/>
  <c r="C26" i="10" s="1"/>
  <c r="F23" i="9"/>
  <c r="F20" i="9"/>
  <c r="J22" i="9"/>
  <c r="J23" i="9"/>
  <c r="J24" i="9"/>
  <c r="F24" i="9"/>
  <c r="F22" i="9"/>
  <c r="B14" i="7"/>
  <c r="D15" i="6" s="1"/>
  <c r="L37" i="8"/>
  <c r="B20" i="7" s="1"/>
  <c r="H37" i="8"/>
  <c r="E14" i="7"/>
  <c r="S37" i="8"/>
  <c r="E20" i="7" s="1"/>
  <c r="M37" i="8"/>
  <c r="C20" i="7" s="1"/>
  <c r="F24" i="6"/>
  <c r="F22" i="6"/>
  <c r="J22" i="6"/>
  <c r="F23" i="6"/>
  <c r="J24" i="6"/>
  <c r="J23" i="6"/>
  <c r="G37" i="8"/>
  <c r="I37" i="8"/>
  <c r="D20" i="7" s="1"/>
  <c r="I29" i="3"/>
  <c r="J29" i="3" s="1"/>
  <c r="J31" i="3" s="1"/>
  <c r="S78" i="5"/>
  <c r="E22" i="4" s="1"/>
  <c r="C15" i="4"/>
  <c r="E15" i="3" s="1"/>
  <c r="M78" i="5"/>
  <c r="C22" i="4" s="1"/>
  <c r="H78" i="5"/>
  <c r="I29" i="18" l="1"/>
  <c r="J29" i="18" s="1"/>
  <c r="J31" i="18" s="1"/>
  <c r="J26" i="15"/>
  <c r="J28" i="15" s="1"/>
  <c r="I29" i="12"/>
  <c r="J29" i="12" s="1"/>
  <c r="J31" i="12" s="1"/>
  <c r="J26" i="9"/>
  <c r="J28" i="9" s="1"/>
  <c r="J26" i="6"/>
  <c r="J28" i="6" s="1"/>
  <c r="I29" i="15" l="1"/>
  <c r="J29" i="15" s="1"/>
  <c r="J31" i="15" s="1"/>
  <c r="I29" i="9"/>
  <c r="J29" i="9" s="1"/>
  <c r="J31" i="9" s="1"/>
  <c r="I29" i="6"/>
  <c r="J29" i="6" s="1"/>
  <c r="J31" i="6" s="1"/>
</calcChain>
</file>

<file path=xl/sharedStrings.xml><?xml version="1.0" encoding="utf-8"?>
<sst xmlns="http://schemas.openxmlformats.org/spreadsheetml/2006/main" count="1574" uniqueCount="504">
  <si>
    <t>Rekapitulácia rozpočtu</t>
  </si>
  <si>
    <t>Stavba Zateplenie budovy OcÚ v Demandiciach</t>
  </si>
  <si>
    <t xml:space="preserve">           Sadzby DPH</t>
  </si>
  <si>
    <t xml:space="preserve">   A   </t>
  </si>
  <si>
    <t xml:space="preserve">   B   </t>
  </si>
  <si>
    <t>Názov objektu</t>
  </si>
  <si>
    <t>ZRN</t>
  </si>
  <si>
    <t>VRN %</t>
  </si>
  <si>
    <t>HZS</t>
  </si>
  <si>
    <t>Kompl.čin.</t>
  </si>
  <si>
    <t>Ostatné náklady stavby</t>
  </si>
  <si>
    <t>Cena</t>
  </si>
  <si>
    <t>Zateplenie obvodového plášťa</t>
  </si>
  <si>
    <t>Zateplenie stropu 1.PP</t>
  </si>
  <si>
    <t>Rekonštrukcia zateplenia strechy</t>
  </si>
  <si>
    <t>Výmena výplní otvorov v obvodovom plášti</t>
  </si>
  <si>
    <t>Vybudovanie bezbariérového prístupu</t>
  </si>
  <si>
    <t>Bleskozvod</t>
  </si>
  <si>
    <t>Krycí list rozpočtu</t>
  </si>
  <si>
    <t xml:space="preserve">Miesto:  </t>
  </si>
  <si>
    <t>Objekt Zateplenie obvodového plášťa</t>
  </si>
  <si>
    <t xml:space="preserve">Ks: 1220 Budovy pre administratívu                                                                      </t>
  </si>
  <si>
    <t xml:space="preserve">Zákazka: </t>
  </si>
  <si>
    <t>Spracoval: Ing. Mažár Jozef</t>
  </si>
  <si>
    <t xml:space="preserve">Dňa </t>
  </si>
  <si>
    <t>28.08.2021</t>
  </si>
  <si>
    <t>Odberateľ: Obec Demandice</t>
  </si>
  <si>
    <t>Projektant: ARTEL PLUS, s.r.o. Šahy</t>
  </si>
  <si>
    <t>Dodávateľ: na základe výberového konania</t>
  </si>
  <si>
    <t xml:space="preserve">IČO: </t>
  </si>
  <si>
    <t xml:space="preserve">DIČ: </t>
  </si>
  <si>
    <t xml:space="preserve">A </t>
  </si>
  <si>
    <t xml:space="preserve">HSV </t>
  </si>
  <si>
    <t xml:space="preserve">PSV </t>
  </si>
  <si>
    <t xml:space="preserve">MONT </t>
  </si>
  <si>
    <t>OST</t>
  </si>
  <si>
    <t xml:space="preserve">VN </t>
  </si>
  <si>
    <t>Spolu</t>
  </si>
  <si>
    <t xml:space="preserve">B </t>
  </si>
  <si>
    <t>Ostatné náklady</t>
  </si>
  <si>
    <t xml:space="preserve">Kompletačná činnosť </t>
  </si>
  <si>
    <t xml:space="preserve">HZS </t>
  </si>
  <si>
    <t xml:space="preserve">E </t>
  </si>
  <si>
    <t>Celkové náklady</t>
  </si>
  <si>
    <t>Súčet riadkov 5,10,15,20</t>
  </si>
  <si>
    <t xml:space="preserve">DPH 20% z </t>
  </si>
  <si>
    <t xml:space="preserve">DPH 0% z </t>
  </si>
  <si>
    <t>Spolu v EUR</t>
  </si>
  <si>
    <t xml:space="preserve">F </t>
  </si>
  <si>
    <t xml:space="preserve">C </t>
  </si>
  <si>
    <t>VRN</t>
  </si>
  <si>
    <t>Zariadenie staveniska</t>
  </si>
  <si>
    <t>Sťažené výrobné podmienky</t>
  </si>
  <si>
    <t>Prevádzkové vplyvy</t>
  </si>
  <si>
    <t>0% z [H+P+M]</t>
  </si>
  <si>
    <t>0% z [H+P]</t>
  </si>
  <si>
    <t xml:space="preserve">D </t>
  </si>
  <si>
    <t>Sťažené podmienky dopravy</t>
  </si>
  <si>
    <t>Horské oblasti</t>
  </si>
  <si>
    <t>Mimostavenisková doprava</t>
  </si>
  <si>
    <t>Montáž</t>
  </si>
  <si>
    <t>Materiál</t>
  </si>
  <si>
    <t>ZRN spolu</t>
  </si>
  <si>
    <t>Odberateľ</t>
  </si>
  <si>
    <t>Dodávateľ</t>
  </si>
  <si>
    <t>Projektant,rozpočtár</t>
  </si>
  <si>
    <t>Oddiel</t>
  </si>
  <si>
    <t>Hmotnosť (T)</t>
  </si>
  <si>
    <t>Suť (T)</t>
  </si>
  <si>
    <t>Dátum: 28.08.2021</t>
  </si>
  <si>
    <t>Prehľad rozpočtových nákladov</t>
  </si>
  <si>
    <t>Práce HSV</t>
  </si>
  <si>
    <t>ZVISLÉ KONŠTRUKCIE</t>
  </si>
  <si>
    <t>POVRCHOVÉ ÚPRAVY</t>
  </si>
  <si>
    <t>OSTATNÉ KONŠTRUKCIE A PRÁCE</t>
  </si>
  <si>
    <t>PRESUNY HMÔT</t>
  </si>
  <si>
    <t>Práce PSV</t>
  </si>
  <si>
    <t>ÚSTREDNÉ VYKUROVANIE - KOTOLNE</t>
  </si>
  <si>
    <t>KOVOVÉ DOPLNKOVÉ KONŠTRUKCIE</t>
  </si>
  <si>
    <t>Celkom v EUR</t>
  </si>
  <si>
    <t>Por.č.</t>
  </si>
  <si>
    <t>Cenník</t>
  </si>
  <si>
    <t>Kód položky</t>
  </si>
  <si>
    <t>Názov</t>
  </si>
  <si>
    <t>Mj</t>
  </si>
  <si>
    <t>Množstvo</t>
  </si>
  <si>
    <t>Cena celkom</t>
  </si>
  <si>
    <t>Hmotnosť/Mj</t>
  </si>
  <si>
    <t>Hmotnosť</t>
  </si>
  <si>
    <t>Suť</t>
  </si>
  <si>
    <t xml:space="preserve">Spracoval: </t>
  </si>
  <si>
    <t>Ing. Mažár Jozef</t>
  </si>
  <si>
    <t xml:space="preserve">Ks: </t>
  </si>
  <si>
    <t xml:space="preserve">1220 Budovy pre administratívu                                                                      </t>
  </si>
  <si>
    <t xml:space="preserve">Dátum: </t>
  </si>
  <si>
    <t>Zákazka Zateplenie budovy OcÚ v Demandiciach</t>
  </si>
  <si>
    <t xml:space="preserve"> 14/C 1</t>
  </si>
  <si>
    <t xml:space="preserve"> 340239235</t>
  </si>
  <si>
    <t>Zamurovanie otvorov pl do 4 m2 v priečkach alebo stenách z priečkoviek Ytong hr. 150 mm</t>
  </si>
  <si>
    <t>m2</t>
  </si>
  <si>
    <t xml:space="preserve"> 11/A 1</t>
  </si>
  <si>
    <t xml:space="preserve"> 342948113</t>
  </si>
  <si>
    <t>Ukotvenie priečok k betónovým konštrukciam</t>
  </si>
  <si>
    <t>m</t>
  </si>
  <si>
    <t xml:space="preserve"> 620991121</t>
  </si>
  <si>
    <t>Zakrývanie škár panelov výplní vonkajších otvorov zhotovené z lešenia akýmkoľvek spôsobom</t>
  </si>
  <si>
    <t xml:space="preserve"> 622463025</t>
  </si>
  <si>
    <t xml:space="preserve">Príprava vonkajšieho podkladu stien -podkladný náter </t>
  </si>
  <si>
    <t xml:space="preserve"> 622463028</t>
  </si>
  <si>
    <t xml:space="preserve">Príprava vonkajšieho podkladu stien - emulzia na zvýšenie priľnavosti </t>
  </si>
  <si>
    <t xml:space="preserve"> 622464143</t>
  </si>
  <si>
    <t>Vonkajšia omietka stien tenkovrstvová- silikónová roztieraná stredozrnná</t>
  </si>
  <si>
    <t xml:space="preserve"> 622481119</t>
  </si>
  <si>
    <t>Potiahnutie vonkajších stien, sklotextílnou mriežkou</t>
  </si>
  <si>
    <t xml:space="preserve"> 625252003</t>
  </si>
  <si>
    <t>Kontaktný zatepľovací systém s z bieleho EPS hr. 50 mm  - skrutkovacie kotvy</t>
  </si>
  <si>
    <t xml:space="preserve"> 625252303</t>
  </si>
  <si>
    <t>Kontaktný zatepľovací systém hr. 50 mm  z minerálnej vlny (MW ) - skrutkovacie kotvy</t>
  </si>
  <si>
    <t xml:space="preserve"> 625252310</t>
  </si>
  <si>
    <t>Kontaktný zatepľovací systém hr. 160 mm  z minerálnej vlny ( MW ) - skrutkovacie kotvy</t>
  </si>
  <si>
    <t xml:space="preserve"> 625251041</t>
  </si>
  <si>
    <t>Zatepľovací systém, Nobasil FKD, bez povrchovej úpravy, hrúbka izolantu 40 mm - ostenia</t>
  </si>
  <si>
    <t>R/RE</t>
  </si>
  <si>
    <t xml:space="preserve"> 000200061</t>
  </si>
  <si>
    <t>Odtrhové skúšky kotviacich elementov jednotlivých typov zateplenia</t>
  </si>
  <si>
    <t xml:space="preserve"> sub</t>
  </si>
  <si>
    <t xml:space="preserve"> 62525017810</t>
  </si>
  <si>
    <t>Systém zateplenia vonkajšej konštrukcie extrudovaným polystyrénom XPS STYRODUR 2800 C hrúbky 120 mm lepením bez povrchovej úpravy</t>
  </si>
  <si>
    <t>M2</t>
  </si>
  <si>
    <t xml:space="preserve"> 62525017410</t>
  </si>
  <si>
    <t>Systém zateplenia vonkajšej konštrukcie extrudovaným polystyrénom XPS STYRODUR 2800 C hrúbky 50 mm lepením bez povrchovej úpravy</t>
  </si>
  <si>
    <t>R/R 0</t>
  </si>
  <si>
    <t xml:space="preserve"> 62525017910</t>
  </si>
  <si>
    <t>Systém zateplenia vonkajšej konštrukcie extrudovaným polystyrénom XPS STYRODUR 2800 C hrúbky 160 mm lepením bez povrchovej úpravy</t>
  </si>
  <si>
    <t xml:space="preserve"> m2</t>
  </si>
  <si>
    <t xml:space="preserve"> 622422121</t>
  </si>
  <si>
    <t>Oprava vonkajších omietok vápenných a vápenocem. stupeň členitosti Ia II -10% štukových</t>
  </si>
  <si>
    <t xml:space="preserve"> 622466281</t>
  </si>
  <si>
    <t>Vonkajšia omietka stien  vápenno-cementová jadrová strojová, nanášanie strojové, hrúbka 20 mm</t>
  </si>
  <si>
    <t>211/A 1</t>
  </si>
  <si>
    <t xml:space="preserve"> 931994141</t>
  </si>
  <si>
    <t>Tesnenie pracovnej škáry betónovej konštrukcia polyuretanovým tmelom do pl 1,5 cm2</t>
  </si>
  <si>
    <t>211/C 1</t>
  </si>
  <si>
    <t xml:space="preserve"> 938902071</t>
  </si>
  <si>
    <t>Očistenie povrchu betónových konštrukcií a jeestvujúceho muriva</t>
  </si>
  <si>
    <t xml:space="preserve">  3/A 1</t>
  </si>
  <si>
    <t xml:space="preserve"> 941941031</t>
  </si>
  <si>
    <t>Montáž lešenia ľahkého pracovného radového s podlahami šírky od 0, 80 do 1,00 m a výšky do 10 m</t>
  </si>
  <si>
    <t xml:space="preserve"> 941941191</t>
  </si>
  <si>
    <t>Príplatok za prvý a každý ďalší i začatý mesiac použitia lešenia šírky od 0,80 do 1,00 m, výšky do 10 m</t>
  </si>
  <si>
    <t xml:space="preserve"> 944944103</t>
  </si>
  <si>
    <t>Ochranná sieť na boku lešenia zo siete</t>
  </si>
  <si>
    <t xml:space="preserve">  3/B 1</t>
  </si>
  <si>
    <t xml:space="preserve"> 944944811</t>
  </si>
  <si>
    <t>Ochranná sieť na lešenie - demontáž</t>
  </si>
  <si>
    <t xml:space="preserve"> 953945108</t>
  </si>
  <si>
    <t>Profil soklový hliníkový SL 16</t>
  </si>
  <si>
    <t xml:space="preserve"> 953941212</t>
  </si>
  <si>
    <t>Osadenie hranatej vetracej mriežky plochy nad 0,06 m2</t>
  </si>
  <si>
    <t>kus</t>
  </si>
  <si>
    <t xml:space="preserve"> 429720339500</t>
  </si>
  <si>
    <t>Mriežka ventilačná hranatá so sieťkou 300x300x10 mm farba biela</t>
  </si>
  <si>
    <t xml:space="preserve"> kus</t>
  </si>
  <si>
    <t xml:space="preserve"> 953995222</t>
  </si>
  <si>
    <t>KZS - ukončovací profil pri oplechovaní ( plastový)</t>
  </si>
  <si>
    <t xml:space="preserve"> m</t>
  </si>
  <si>
    <t xml:space="preserve"> 953996121</t>
  </si>
  <si>
    <t xml:space="preserve">Príslušenstvo k zateplovaciemu systému -  okenný profil s páskou APU s integrovanou tkaninou - APU 6 / 2,5 m </t>
  </si>
  <si>
    <t xml:space="preserve"> 953996131</t>
  </si>
  <si>
    <t>Príslušenstvo k zateplovaciemu systému - rohový PVC profil s integrovanou tkaninou - PVC 100x100</t>
  </si>
  <si>
    <t>Príslušenstvo k zateplovaciemu systému -rohový PVC profil s integrovanou tkaninou - PVC 100x100 - priznaný vo fasáde</t>
  </si>
  <si>
    <t xml:space="preserve"> 13/B 1</t>
  </si>
  <si>
    <t xml:space="preserve"> 978059631</t>
  </si>
  <si>
    <t>Odsekanie a odobratie stien z obkladačiek vonkajších nad 2 m2,  -0,08900t</t>
  </si>
  <si>
    <t xml:space="preserve"> 979011131</t>
  </si>
  <si>
    <t>Zvislá doprava sutiny po schodoch ručne do 3.5 m</t>
  </si>
  <si>
    <t>t</t>
  </si>
  <si>
    <t xml:space="preserve"> 979081111</t>
  </si>
  <si>
    <t>Odvoz sutiny a vybúraných hmôt na skládku do 1 km</t>
  </si>
  <si>
    <t xml:space="preserve"> 979081121</t>
  </si>
  <si>
    <t>Odvoz sutiny a vybúraných hmôt na skládku za každý ďalší 1 km</t>
  </si>
  <si>
    <t xml:space="preserve"> 979082111</t>
  </si>
  <si>
    <t>Vnútrostavenisková doprava sutiny a vybúraných hmôt do 10 m</t>
  </si>
  <si>
    <t xml:space="preserve"> 979082121</t>
  </si>
  <si>
    <t>Vnútrostavenisková doprava sutiny a vybúraných hmôt za každých ďalších 5 m</t>
  </si>
  <si>
    <t>221/B 1</t>
  </si>
  <si>
    <t xml:space="preserve"> 979087212</t>
  </si>
  <si>
    <t>Nakladanie na dopravné prostriedky pre vodorovnú dopravu sutiny</t>
  </si>
  <si>
    <t xml:space="preserve"> 979089612</t>
  </si>
  <si>
    <t>Poplatok za skladovanie - iné odpady zo stavieb a demolácií (17 09), ostatné</t>
  </si>
  <si>
    <t xml:space="preserve"> 979089713</t>
  </si>
  <si>
    <t>Prenájom kontajneru 7 m3</t>
  </si>
  <si>
    <t xml:space="preserve"> 000900024</t>
  </si>
  <si>
    <t>Opatrenia na ochranu osôb a jestvujúcich konštrukcií</t>
  </si>
  <si>
    <t xml:space="preserve"> 941941831</t>
  </si>
  <si>
    <t>Demontáž lešenia ľahkého pracovného radového a s podlahami, šírky 0,80-1,00 m a výšky do 10m</t>
  </si>
  <si>
    <t xml:space="preserve"> 978015221</t>
  </si>
  <si>
    <t>Otlčenie omietok vonkajších, s vyškriabaním škár v I. až IV.st., zlož., v rozsahu do 10 %,  -0,00500t</t>
  </si>
  <si>
    <t xml:space="preserve"> 999281111</t>
  </si>
  <si>
    <t>Presun hmôt pre opravy a údržbu objektov vrátane vonkajších plášťov výšky do 25 m</t>
  </si>
  <si>
    <t>731/A 1</t>
  </si>
  <si>
    <t xml:space="preserve"> 731360101</t>
  </si>
  <si>
    <t>Odpojenie, demontáž , spätná montáž vrátane predĺženia prichytávacích objímok jestvujúceho komínového telesa z kotolne</t>
  </si>
  <si>
    <t>súb</t>
  </si>
  <si>
    <t>767/A 3</t>
  </si>
  <si>
    <t xml:space="preserve"> 767995102</t>
  </si>
  <si>
    <t>Demontáž a montáž ostatných atypických kovových stavebných doplnkových konštrukcií - rebríka na strechu</t>
  </si>
  <si>
    <t>kg</t>
  </si>
  <si>
    <t xml:space="preserve"> 767991210</t>
  </si>
  <si>
    <t>Demontáž a spätná montáž klimatizačných jednotiek, antén, držiakov a stožiarov</t>
  </si>
  <si>
    <t xml:space="preserve"> kpl</t>
  </si>
  <si>
    <t>Objekt Zateplenie stropu 1.PP</t>
  </si>
  <si>
    <t>MAĽBY</t>
  </si>
  <si>
    <t xml:space="preserve"> 611466025</t>
  </si>
  <si>
    <t xml:space="preserve">Príprava vnútorného podkladu stropov - podkladný náter </t>
  </si>
  <si>
    <t xml:space="preserve"> 611466028</t>
  </si>
  <si>
    <t xml:space="preserve">Príprava vnútorného podkladu stropov  emulzia na zvýšenie priľnavosti </t>
  </si>
  <si>
    <t xml:space="preserve"> 625252306</t>
  </si>
  <si>
    <t>Kontaktný zatepľovací systém z minerálnej vlny hr. 80 mm ( MW ) - skrutkovacie kotvy</t>
  </si>
  <si>
    <t xml:space="preserve"> 611401911</t>
  </si>
  <si>
    <t>Príplatok za zahladenie povrchu vápenných štukových omietok stropov kovovým hladidlom</t>
  </si>
  <si>
    <t xml:space="preserve"> 611461243</t>
  </si>
  <si>
    <t>Vnútorná jemná štuková  omietka stropov, miešanie v miešačke, ručné nanášanie, hrúbka 4 mm</t>
  </si>
  <si>
    <t xml:space="preserve"> 611466027</t>
  </si>
  <si>
    <t>Príprava vnútorného podkladu stropov spevňovačom omietok</t>
  </si>
  <si>
    <t>Očistenie povrchu betónových konštrukcií a stropov</t>
  </si>
  <si>
    <t xml:space="preserve"> 941955002</t>
  </si>
  <si>
    <t>Lešenie ľahké pracovné pomocné, s výškou lešeňovej podlahy nad 1,20 do 1,90 m</t>
  </si>
  <si>
    <t xml:space="preserve"> 952901111</t>
  </si>
  <si>
    <t>Vyčistenie budov pri výške podlaží do 4m</t>
  </si>
  <si>
    <t>784/A 1</t>
  </si>
  <si>
    <t xml:space="preserve"> 784452251</t>
  </si>
  <si>
    <t>Maľby z maliarskych zmesí  umývateľný interiérový náter (IKS) na jemnozrnný podklad výšky do 3, 80 m</t>
  </si>
  <si>
    <t>Objekt Rekonštrukcia zateplenia strechy</t>
  </si>
  <si>
    <t>POVLAKOVÉ KRYTINY</t>
  </si>
  <si>
    <t>IZOLÁCIE TEPELNÉ BEŽNÝCH STAVEBNÝCH KONŠTRUKCIÍ</t>
  </si>
  <si>
    <t>KONŠTRUKCIE TESÁRSKE</t>
  </si>
  <si>
    <t>KONŠTRUKCIE KLAMPIARSKE</t>
  </si>
  <si>
    <t>Montážne práce</t>
  </si>
  <si>
    <t>M-24 MONTÁŽ VZDUCHOTECHNICKÝCH ZARIADENÍ</t>
  </si>
  <si>
    <t>Vyčistenie strechy objketu vrátane odstránenie jestvujúcich odvetrávacích komínikov</t>
  </si>
  <si>
    <t xml:space="preserve"> 959941113</t>
  </si>
  <si>
    <t>Chemická kotva s kotevným svorníkom tesnená chemickou ampulkou do betónu, ŽB, kameňa, s vyvŕtaním otvoru M10/90/190 mm</t>
  </si>
  <si>
    <t xml:space="preserve"> 979011111</t>
  </si>
  <si>
    <t>Zvislá doprava sutiny a vybúraných hmôt za prvé podlažie nad alebo pod základným podlažím</t>
  </si>
  <si>
    <t xml:space="preserve"> 979011121</t>
  </si>
  <si>
    <t>Zvislá doprava sutiny a vybúraných hmôt za každé ďalšie podlažie</t>
  </si>
  <si>
    <t>711/C 2</t>
  </si>
  <si>
    <t xml:space="preserve"> 712300921</t>
  </si>
  <si>
    <t>Oprava povlak.krytiny striech plochých do 10°, príplatok k cene za oprav. kus  do 2 m2, NAIP pritavením</t>
  </si>
  <si>
    <t>711/A 2</t>
  </si>
  <si>
    <t xml:space="preserve"> 712370070</t>
  </si>
  <si>
    <t>Zhotovenie povlakovej krytiny striech plochých do 10° PVC-P fóliou pripevnenie kotviacimi terčami so zvarením spoju</t>
  </si>
  <si>
    <t>S/S20</t>
  </si>
  <si>
    <t xml:space="preserve"> 2833000150</t>
  </si>
  <si>
    <t>Hydroizolačná fólia hr.1,50 mm, š.1,3m  šedá</t>
  </si>
  <si>
    <t xml:space="preserve"> 2832990650</t>
  </si>
  <si>
    <t xml:space="preserve">Vrut SK-RB Power </t>
  </si>
  <si>
    <t xml:space="preserve"> 712873240</t>
  </si>
  <si>
    <t xml:space="preserve">Zhotovenie povlakovej krytiny vytiahnutím izol. povlaku  PVC-P na konštrukcie prevyšujúce úroveň strechy so zváraným spojom </t>
  </si>
  <si>
    <t xml:space="preserve"> 712973240</t>
  </si>
  <si>
    <t>Osadenie vetracieho komínku na povlakovú krytinu z PVC-P fólie</t>
  </si>
  <si>
    <t xml:space="preserve"> 2810312003</t>
  </si>
  <si>
    <t>Odvetranie s integrovanou PVC manžetou</t>
  </si>
  <si>
    <t xml:space="preserve"> 712973430</t>
  </si>
  <si>
    <t>Kútový uholník z hrubopoplastovaného plechu RŠ 140 mm, ohyb 90-135°</t>
  </si>
  <si>
    <t xml:space="preserve"> 2832990600</t>
  </si>
  <si>
    <t>Rozperný nit do betónu</t>
  </si>
  <si>
    <t xml:space="preserve"> 712973640</t>
  </si>
  <si>
    <t>Nárožný uholník z hrubopoplast. plechu RŠ 140 mm, ohyb 90-135°</t>
  </si>
  <si>
    <t xml:space="preserve"> 311690001000</t>
  </si>
  <si>
    <t>Rozperný nit do betónu d 6 x30 mm hliníkový</t>
  </si>
  <si>
    <t xml:space="preserve"> 712973762</t>
  </si>
  <si>
    <t>Ukončujúci profil na stene v tvare "Z" pri ukončení z HPP rš 140 mm</t>
  </si>
  <si>
    <t xml:space="preserve"> 712973875</t>
  </si>
  <si>
    <t>Oplechovanie okraja odkvapovou lištou z hrubopolpast. plechu RŠ 140 mm</t>
  </si>
  <si>
    <t xml:space="preserve"> 712990040</t>
  </si>
  <si>
    <t xml:space="preserve">Položenie geotextílie vodorovne alebo zvislo na strechy ploché do 10° </t>
  </si>
  <si>
    <t>S/S90</t>
  </si>
  <si>
    <t xml:space="preserve"> 6936651400</t>
  </si>
  <si>
    <t>Geotextília netkaná polypropylénová 400 g/m2</t>
  </si>
  <si>
    <t xml:space="preserve"> 712991040</t>
  </si>
  <si>
    <t>Montáž podkladnej konštrukcie z OSB dosiek hr. 18 mm na atike šírky 411 -620 mm pod klampiarske konš</t>
  </si>
  <si>
    <t>S/S80</t>
  </si>
  <si>
    <t xml:space="preserve"> 6072624400</t>
  </si>
  <si>
    <t>Doska drevoštiepková OSB 3 SE 2500x1250x18 mm</t>
  </si>
  <si>
    <t xml:space="preserve"> 998712103</t>
  </si>
  <si>
    <t>Presun hmôt pre izoláciu povlakovej krytiny v objektoch výšky nad 12 do 24 m</t>
  </si>
  <si>
    <t xml:space="preserve"> 283029060502</t>
  </si>
  <si>
    <t>Chrlič guľatý s integrovanou PVC manžetou</t>
  </si>
  <si>
    <t xml:space="preserve">KUS     </t>
  </si>
  <si>
    <t>713/A 1</t>
  </si>
  <si>
    <t xml:space="preserve"> 713141131</t>
  </si>
  <si>
    <t>Montáž tepelnej izolácie pásmi striech, jednovrstvová priikotvením</t>
  </si>
  <si>
    <t xml:space="preserve"> 6315146000</t>
  </si>
  <si>
    <t>Tepelnoizolačná doska  z extrudovanej polystyrénovej peny (XPS) 1250x600 mm hrúbky 50 mm</t>
  </si>
  <si>
    <t xml:space="preserve"> 713145130</t>
  </si>
  <si>
    <t>Montáž dvojvrstvovej tepelnej izolácie strechy tepelnoizolačnými rohožami prikotvením</t>
  </si>
  <si>
    <t xml:space="preserve"> 283034010611</t>
  </si>
  <si>
    <t>Polystyrén EPS 100 S, stabil, hrúbka 120 mm</t>
  </si>
  <si>
    <t>Montáž tepelnej izolácie pásmi striech, jednovrstvová prilep. za studena - na atiku do lepidla</t>
  </si>
  <si>
    <t>Tepelnoizolačná doska z extrudovanej polystyrénovej peny (XPS) 1250x600 mm hrúbky 50 mm</t>
  </si>
  <si>
    <t>Montáž jednovrstvovej tepelnej izolácie strechy tepelnoizolačnými XPS doskami prikotvením</t>
  </si>
  <si>
    <t xml:space="preserve"> 283034020208</t>
  </si>
  <si>
    <t>Tepelnoizolačná doska z extrudovanej polystyrénovej peny XPS  hrúbka 160 mm</t>
  </si>
  <si>
    <t>713/A 5</t>
  </si>
  <si>
    <t xml:space="preserve"> 998713102</t>
  </si>
  <si>
    <t>Presun hmôt pre izolácie tepelné v objektoch výšky nad 6 m do 12 m</t>
  </si>
  <si>
    <t>762/A 1</t>
  </si>
  <si>
    <t xml:space="preserve"> 762712110</t>
  </si>
  <si>
    <t>Montáž priestorových viazaných konštrukcií z reziva hraneného prierezovej plochy do 120 cm2</t>
  </si>
  <si>
    <t xml:space="preserve"> 6051570200</t>
  </si>
  <si>
    <t>Hranol rezivo omietané borovica akosť I dĺžka dĺžka 400 - 650 cm x 100 x 120, 140 mm</t>
  </si>
  <si>
    <t>m3</t>
  </si>
  <si>
    <t xml:space="preserve"> 762795000</t>
  </si>
  <si>
    <t>Spojovacie prostriedky pre priestorové viazané konštrukcie - klince, svorky, fixačné dosky</t>
  </si>
  <si>
    <t xml:space="preserve"> 998762102</t>
  </si>
  <si>
    <t>Presun hmôt pre konštrukcie tesárske v objektoch výšky do 12 m</t>
  </si>
  <si>
    <t>764/B 1</t>
  </si>
  <si>
    <t xml:space="preserve"> 764323820</t>
  </si>
  <si>
    <t>Demontáž odkvapov na strechách s lepenkovou krytinou rš 250 mm,  -0,00260t</t>
  </si>
  <si>
    <t xml:space="preserve"> 764352810</t>
  </si>
  <si>
    <t>Demontáž žľabov pododkvapových polkruhových so sklonom do 30st. rš 330 mm,  -0,00330t</t>
  </si>
  <si>
    <t xml:space="preserve"> 764359810</t>
  </si>
  <si>
    <t>Demontáž kotlíka kónického, so sklonom žľabu do 30st.,  -0,00110t</t>
  </si>
  <si>
    <t xml:space="preserve"> 764430840</t>
  </si>
  <si>
    <t>Demontáž oplechovania múrov a nadmuroviek rš od 330 do 500 mm,  -0,00230t</t>
  </si>
  <si>
    <t xml:space="preserve"> 764454803</t>
  </si>
  <si>
    <t>Demontáž odpadových rúr kruhových, s priemerom 150 mm,  -0,00356t</t>
  </si>
  <si>
    <t>764/A 6</t>
  </si>
  <si>
    <t xml:space="preserve"> 764172006</t>
  </si>
  <si>
    <t>Krytina  škridlová tabuľa  povrch pural sklon do 11°</t>
  </si>
  <si>
    <t xml:space="preserve"> 764352310</t>
  </si>
  <si>
    <t>Žľaby pododkvapové , polkruhové,farba RR 32,priemer 150 mm</t>
  </si>
  <si>
    <t>764/A 1</t>
  </si>
  <si>
    <t xml:space="preserve"> 764359238</t>
  </si>
  <si>
    <t>Kotlík kónický z pozinkovaného farbeného Pzf plechu  pre rúry s priemerom D 120 mm</t>
  </si>
  <si>
    <t xml:space="preserve"> 764731117</t>
  </si>
  <si>
    <t>Oplechovanie múrov  rš 750 mm</t>
  </si>
  <si>
    <t>764/A 7</t>
  </si>
  <si>
    <t xml:space="preserve"> 998764103</t>
  </si>
  <si>
    <t>Presun hmôt pre konštrukcie klampiarske v objektoch výšky nad 12 do 24 m</t>
  </si>
  <si>
    <t xml:space="preserve"> 764359841</t>
  </si>
  <si>
    <t>Demontáž kotlíka zberného na plochej streche,  -0,00516t</t>
  </si>
  <si>
    <t xml:space="preserve"> 764359234</t>
  </si>
  <si>
    <t>Kotlík zberný z pozinkovaného farebného Pzf plechu , pre rúry s priemerom D 80 - 120 mm</t>
  </si>
  <si>
    <t xml:space="preserve"> 764752232</t>
  </si>
  <si>
    <t>Montáž výtokového kolena odtokovej rúry do D 120 mm</t>
  </si>
  <si>
    <t xml:space="preserve"> 764761172</t>
  </si>
  <si>
    <t>Žľab - čelo polkruhové RGT veľkosť 150 mm</t>
  </si>
  <si>
    <t xml:space="preserve"> 764751242</t>
  </si>
  <si>
    <t>Odkvapový systém - výtokové koleno zvodovej rúry DN 120 mm / 60°</t>
  </si>
  <si>
    <t xml:space="preserve"> 764454454</t>
  </si>
  <si>
    <t>Zvodové rúry z pozinkovaného farebného PZf plechu, kruhové priemer 120 mm</t>
  </si>
  <si>
    <t xml:space="preserve"> 7677660101</t>
  </si>
  <si>
    <t>Montáž hliníkovej vonkajšej žalúzie do šírky 80 cm a dĺžky 260 cm na stenu alebo ostenie</t>
  </si>
  <si>
    <t xml:space="preserve"> ks</t>
  </si>
  <si>
    <t>924/M24</t>
  </si>
  <si>
    <t xml:space="preserve"> 240070889</t>
  </si>
  <si>
    <t>Žalúzia protidažďová. Vyhotovenie do muriva. Veľkosť : 500 x 250 mm</t>
  </si>
  <si>
    <t>Objekt Výmena výplní otvorov v obvodovom plášti</t>
  </si>
  <si>
    <t>KONŠTRUKCIE STOLÁRSKE</t>
  </si>
  <si>
    <t xml:space="preserve"> 612425931</t>
  </si>
  <si>
    <t>Omietka vápenná vnútorného ostenia okenného alebo dverného štuková</t>
  </si>
  <si>
    <t xml:space="preserve"> 6114124320</t>
  </si>
  <si>
    <t>Plastové okno dvojkrídlové otváravo-sklopné , rozmer 1450x23500mm (vxš), izolačné trojsklo, 6-komorový profil - ozn. O01</t>
  </si>
  <si>
    <t xml:space="preserve"> 6114117000</t>
  </si>
  <si>
    <t>Plastové okno jednokrídlové otváravo-sklopné  rozmer 1450/1450 mm (vxš) , izolačné trojsklo , 6-komorový profil - ozn. O02</t>
  </si>
  <si>
    <t xml:space="preserve"> 6114111000</t>
  </si>
  <si>
    <t>Plastové okno jednokrídlové otváravo-sklopné , rozmer 1450x1150 mm (vxš), izolačné trojsklo, 6-komorový profil , z oboch strán rozširovacie profily hr. 160 mm- ozn O03</t>
  </si>
  <si>
    <t xml:space="preserve"> 6114117500</t>
  </si>
  <si>
    <t>Plastové okno jednokrídlové otvaravo-sklopné, rozmer 1750x850 (vxš). izolačné trojsklo , 6- komorový profil, ozn. O04</t>
  </si>
  <si>
    <t xml:space="preserve"> 6114124340</t>
  </si>
  <si>
    <t>Plastové okno dvojrkídlové OS+O, rozmer 1450x29500mm (vxš), izolačné trojsklo ,  6 -komorový profil, ozn O05</t>
  </si>
  <si>
    <t xml:space="preserve"> 6114123350</t>
  </si>
  <si>
    <t>Plastové okno jednokrídlové sklopné, rozmer 500x1450mm (vxš), izolačné trojsklo  6-komorový profil - ozn. O06</t>
  </si>
  <si>
    <t xml:space="preserve"> 968061112</t>
  </si>
  <si>
    <t>Vyvesenie alebo zavesenie plastového okenného krídla do 1 5 m2</t>
  </si>
  <si>
    <t xml:space="preserve"> 968062355</t>
  </si>
  <si>
    <t>Vybúranie plasotvých rámov okien dvojitých alebo zdvojených,  -0,06300t</t>
  </si>
  <si>
    <t xml:space="preserve"> 968061131</t>
  </si>
  <si>
    <t>Vyvesenie kovových dverí do 2 m2</t>
  </si>
  <si>
    <t xml:space="preserve"> 968063451</t>
  </si>
  <si>
    <t>Demontáž kovovej dverovej zárubne</t>
  </si>
  <si>
    <t xml:space="preserve"> 968072865</t>
  </si>
  <si>
    <t>Vybúranie a vybratie mreží na ďalšie použitie-0,0070t</t>
  </si>
  <si>
    <t>764/A 2</t>
  </si>
  <si>
    <t xml:space="preserve"> 764410360</t>
  </si>
  <si>
    <t>Oplechovanie parapetov z hliníkového Al plechu vrátane rohov rš 400 mm</t>
  </si>
  <si>
    <t xml:space="preserve"> 998764101</t>
  </si>
  <si>
    <t>Presun hmôt pre konštrukcie klampiarske v objektoch výšky do 6 m</t>
  </si>
  <si>
    <t xml:space="preserve"> 764410850</t>
  </si>
  <si>
    <t>Demontáž oplechovania parapetov rš od 100 do 330 mm,  -0,00135t</t>
  </si>
  <si>
    <t>766/A 1</t>
  </si>
  <si>
    <t xml:space="preserve"> 766621081</t>
  </si>
  <si>
    <t>Montáž plastového okna so zasklením na PUR penu</t>
  </si>
  <si>
    <t xml:space="preserve"> 6119000980</t>
  </si>
  <si>
    <t>Vnútorné parapetné dosky plastové komôrkové,  š.300mm biela, mramor, buk, zlatý dub</t>
  </si>
  <si>
    <t xml:space="preserve"> 998766101</t>
  </si>
  <si>
    <t>Presun hmot pre konštrukcie stolárske v objektoch výšky do 6 m</t>
  </si>
  <si>
    <t xml:space="preserve"> 766694142</t>
  </si>
  <si>
    <t>Montáž parapetnej dosky plastovej šírky do 300 mm dĺžky od 1000 mm do 1600 mm</t>
  </si>
  <si>
    <t xml:space="preserve"> 766694144</t>
  </si>
  <si>
    <t>Montáž parapetnej dosky plastovej šírky do 300 mm, dĺžky nad 2600 mm</t>
  </si>
  <si>
    <t xml:space="preserve"> 766694141</t>
  </si>
  <si>
    <t>Montáž parapetnej dosky plastovej šírky do 300 mm, dĺžky do 1000 mm</t>
  </si>
  <si>
    <t xml:space="preserve"> 766694143</t>
  </si>
  <si>
    <t>Montáž parapetnej dosky plastovej šírky do 300 mm dĺžky od 1600 mm 2600 mm</t>
  </si>
  <si>
    <t xml:space="preserve"> 767612100</t>
  </si>
  <si>
    <t>Montáž dverí hliníkových vchodových</t>
  </si>
  <si>
    <t xml:space="preserve"> 766000021</t>
  </si>
  <si>
    <t>Vchodové dvere hliníkové s nadsvetlíkom trojité presklenie  2350x1550 (vxš) - ozn O07</t>
  </si>
  <si>
    <t xml:space="preserve"> 766000019</t>
  </si>
  <si>
    <t>Vchodové dvere hliníkové s bočnými fixnými svetlíkami a s fixnými nadsvetlíkami rozmerov 2350x2950 (vxš) - rozmer samotných dvojkrídlových dverí 1970x1500 (vxš)- ozn. O08</t>
  </si>
  <si>
    <t xml:space="preserve"> 766000023</t>
  </si>
  <si>
    <t>Vchodové dvere  hliníkové dvojkrídlové plné 2200x1600 (vxš) - ozn. O09</t>
  </si>
  <si>
    <t>Vchodové dvere hliníkové jednokrídlové plné na spodku odvetrávacou mriežkou 1970x850- ozn. O10 a O11</t>
  </si>
  <si>
    <t xml:space="preserve"> 998767102</t>
  </si>
  <si>
    <t>Presun hmôt pre kovové stavebné doplnkové konštrukcie v objektoch výšky nad 6 do 12 m</t>
  </si>
  <si>
    <t>Objekt Vybudovanie bezbariérového prístupu</t>
  </si>
  <si>
    <t xml:space="preserve"> 767553455</t>
  </si>
  <si>
    <t>Objekt Bleskozvod</t>
  </si>
  <si>
    <t>M-21 ELEKTROMONTÁŽE</t>
  </si>
  <si>
    <t>M-46 ZEMNÉ PRÁCE PRI EXTERNÝCH MONTÁŽACH</t>
  </si>
  <si>
    <t>921/M21</t>
  </si>
  <si>
    <t xml:space="preserve"> 210220020</t>
  </si>
  <si>
    <t>Uzemňovacie vedenie v zemi FeZn vrátane izolácie spojov</t>
  </si>
  <si>
    <t>S/S30</t>
  </si>
  <si>
    <t xml:space="preserve"> 3544223850</t>
  </si>
  <si>
    <t xml:space="preserve">Územňovacia pásovina   ocelová žiarovo zinkovaná  označenie   30 x 4 mm, </t>
  </si>
  <si>
    <t xml:space="preserve"> 3410300258</t>
  </si>
  <si>
    <t>Krabica odbočná s vekom 150x300x100 mm</t>
  </si>
  <si>
    <t xml:space="preserve"> 210220247</t>
  </si>
  <si>
    <t>Svorka FeZn skúšobná SZ</t>
  </si>
  <si>
    <t xml:space="preserve"> 3544220000</t>
  </si>
  <si>
    <t xml:space="preserve">Svorka  skušobná  ocelová žiarovo zinkovaná  označenie  SZ, </t>
  </si>
  <si>
    <t xml:space="preserve"> 210220260</t>
  </si>
  <si>
    <t xml:space="preserve"> Ochranný uholník FeZn   OU</t>
  </si>
  <si>
    <t xml:space="preserve"> 354410053400</t>
  </si>
  <si>
    <t>Uholník ochranný FeZn OU</t>
  </si>
  <si>
    <t xml:space="preserve"> 210220261</t>
  </si>
  <si>
    <t xml:space="preserve">Držiak ochranného uholníka FeZn   DU-Z,D a DOU </t>
  </si>
  <si>
    <t xml:space="preserve"> 354410053600</t>
  </si>
  <si>
    <t>Držiak FeZn ochranného uholníka do muriva označenie DU Z</t>
  </si>
  <si>
    <t xml:space="preserve"> 210220800</t>
  </si>
  <si>
    <t>Uzemňovacie vedenie na povrchu zliatina AlMgSi drôt zvodový O 8-10</t>
  </si>
  <si>
    <t xml:space="preserve"> 354410064200</t>
  </si>
  <si>
    <t>Drôt bleskozvodový zliatina AlMgSi d 8 mm Al</t>
  </si>
  <si>
    <t xml:space="preserve"> kg</t>
  </si>
  <si>
    <t xml:space="preserve"> 210220813</t>
  </si>
  <si>
    <t>Podpery vedenia zliatina AlMgSi na plechové strechy PV</t>
  </si>
  <si>
    <t xml:space="preserve"> 354410052400</t>
  </si>
  <si>
    <t>Podpera vedenia zliatina AlMgSi označenie PV</t>
  </si>
  <si>
    <t xml:space="preserve"> 210220831</t>
  </si>
  <si>
    <t>Zachytávacia tyč zliatina AlMgSi bez osadenia a s osadením JP10-30</t>
  </si>
  <si>
    <t xml:space="preserve"> 354410030400</t>
  </si>
  <si>
    <t>Tyč zachytávacia zliatina AlMgSi označenie JP 10 Al</t>
  </si>
  <si>
    <t xml:space="preserve"> 210220841</t>
  </si>
  <si>
    <t>Ochranná strieška  AlMgSi</t>
  </si>
  <si>
    <t xml:space="preserve"> 354410025200</t>
  </si>
  <si>
    <t>Strieška FeZn ochranná pri hrebeni strechy označenie OS 07</t>
  </si>
  <si>
    <t xml:space="preserve"> 210220853</t>
  </si>
  <si>
    <t>Svorka zliatina AlMgSi spojovacia SS</t>
  </si>
  <si>
    <t xml:space="preserve"> 354410012900</t>
  </si>
  <si>
    <t>Svorka zliatina AlMgSi označenie SS</t>
  </si>
  <si>
    <t xml:space="preserve"> 210220856</t>
  </si>
  <si>
    <t>Svorka zliatina AlMgSi na odkvapový žľab SO</t>
  </si>
  <si>
    <t xml:space="preserve"> 354410013800</t>
  </si>
  <si>
    <t>Svorka okapová zliatina AlMgSi označenie SO</t>
  </si>
  <si>
    <t>HZS/HZS</t>
  </si>
  <si>
    <t xml:space="preserve"> HZS000114</t>
  </si>
  <si>
    <t>Stavebno montážne práce náročné - prehliadky pracoviska a revízie</t>
  </si>
  <si>
    <t>hod</t>
  </si>
  <si>
    <t xml:space="preserve"> 000400022</t>
  </si>
  <si>
    <t>Projektové práce - náklady na dokumentáciu skutočného zhotovenia stavby</t>
  </si>
  <si>
    <t>sub</t>
  </si>
  <si>
    <t xml:space="preserve"> 210220851</t>
  </si>
  <si>
    <t>Svorka zliatina AlMgSi krížová SK a diagonálna krížová DKS</t>
  </si>
  <si>
    <t xml:space="preserve"> 354165291602</t>
  </si>
  <si>
    <t>Svorka zliatina AlMgSi krížová</t>
  </si>
  <si>
    <t xml:space="preserve"> 210220681</t>
  </si>
  <si>
    <t>Uzemňovacia tyč nerez 1.4301 ZT - dodávka amontáž</t>
  </si>
  <si>
    <t xml:space="preserve"> 221010020</t>
  </si>
  <si>
    <t>Odborná demontáž bleskozvodu zo strechy a stenových zvodov</t>
  </si>
  <si>
    <t xml:space="preserve"> 210192721</t>
  </si>
  <si>
    <t>Označovací štítok pre prístroje - označenie zvodov vrátane popisu skrutkovaný</t>
  </si>
  <si>
    <t>S/S50</t>
  </si>
  <si>
    <t xml:space="preserve"> 5489511000</t>
  </si>
  <si>
    <t>Štítok smaltovaný do 5 písmen 10x15 mm</t>
  </si>
  <si>
    <t>946/M46</t>
  </si>
  <si>
    <t xml:space="preserve"> 460200253</t>
  </si>
  <si>
    <t>Hĺbenie káblovej ryhy 50 cm širokej a 70 cm hlbokej, v zemine triedy 3</t>
  </si>
  <si>
    <t xml:space="preserve"> 460560253</t>
  </si>
  <si>
    <t>Ručný zásyp nezap. káblovej ryhy bez zhutn. zeminy, 50 cm širokej, 70 cm hlbokej v zemine tr. 3</t>
  </si>
  <si>
    <t xml:space="preserve"> 460050133</t>
  </si>
  <si>
    <t>Jama pre uloženie zemniacej tyče ZT 2 m ,zásyp a zhutnenie,zemina tr.3</t>
  </si>
  <si>
    <t xml:space="preserve">           Celkom bez DPH</t>
  </si>
  <si>
    <t xml:space="preserve">           DPH 20% z </t>
  </si>
  <si>
    <t xml:space="preserve">           DPH 0% z </t>
  </si>
  <si>
    <t xml:space="preserve">          Celkom v EUR</t>
  </si>
  <si>
    <t>Krycí list stavby</t>
  </si>
  <si>
    <t xml:space="preserve">OST </t>
  </si>
  <si>
    <t xml:space="preserve"> </t>
  </si>
  <si>
    <t>Dodávka a montáž rampy pre impbilných dĺžky 3000 mm, šírky 1300mm, výšky 400 mm ( oceľ. rám pozink. OK, podlaha pozink. oceľ. rošt, pozink trubkové zábradlie s madlom v 900mm, vodiaca tyč vo výške 300 mm)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</si>
</sst>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##\ ###\ ##0.00"/>
    <numFmt numFmtId="165" formatCode="###\ ###\ ##0.0000"/>
    <numFmt numFmtId="166" formatCode="###\ ###\ ##0.000"/>
  </numFmts>
  <fonts count="19" x14ac:knownFonts="1">
    <font>
      <sz val="11"/>
      <color theme="1"/>
      <name val="Calibri"/>
      <family val="2"/>
      <charset val="238"/>
      <scheme val="minor"/>
    </font>
    <font>
      <sz val="11"/>
      <color theme="1"/>
      <name val="Arial CE"/>
      <family val="2"/>
      <charset val="238"/>
    </font>
    <font>
      <b/>
      <sz val="11"/>
      <color theme="1"/>
      <name val="Arial CE"/>
      <family val="2"/>
      <charset val="238"/>
    </font>
    <font>
      <b/>
      <sz val="10"/>
      <color theme="1"/>
      <name val="Arial CE"/>
      <family val="2"/>
      <charset val="238"/>
    </font>
    <font>
      <b/>
      <sz val="8"/>
      <color theme="1"/>
      <name val="Arial CE"/>
      <family val="2"/>
      <charset val="238"/>
    </font>
    <font>
      <sz val="8"/>
      <color theme="1"/>
      <name val="Arial CE"/>
      <family val="2"/>
      <charset val="238"/>
    </font>
    <font>
      <sz val="9"/>
      <color theme="1"/>
      <name val="Arial CE"/>
      <family val="2"/>
      <charset val="238"/>
    </font>
    <font>
      <sz val="9"/>
      <color rgb="FF0000FF"/>
      <name val="Arial CE"/>
      <family val="2"/>
      <charset val="238"/>
    </font>
    <font>
      <sz val="8"/>
      <color theme="1"/>
      <name val="Calibri"/>
      <family val="2"/>
      <charset val="238"/>
      <scheme val="minor"/>
    </font>
    <font>
      <sz val="12"/>
      <color theme="1"/>
      <name val="Arial CE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9"/>
      <color theme="1"/>
      <name val="Arial CE"/>
      <family val="2"/>
      <charset val="238"/>
    </font>
    <font>
      <sz val="8"/>
      <color rgb="FF000000"/>
      <name val="Arial CE"/>
      <family val="2"/>
      <charset val="238"/>
    </font>
    <font>
      <sz val="8"/>
      <color rgb="FF000000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8"/>
      <color rgb="FFFF0000"/>
      <name val="Arial CE"/>
      <family val="2"/>
      <charset val="238"/>
    </font>
    <font>
      <b/>
      <sz val="8"/>
      <color rgb="FFFF0000"/>
      <name val="Calibri"/>
      <family val="2"/>
      <charset val="238"/>
      <scheme val="minor"/>
    </font>
    <font>
      <sz val="8"/>
      <color rgb="FF0000FF"/>
      <name val="Arial CE"/>
      <family val="2"/>
      <charset val="238"/>
    </font>
    <font>
      <sz val="8"/>
      <color rgb="FF0000FF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AA"/>
        <bgColor indexed="64"/>
      </patternFill>
    </fill>
    <fill>
      <patternFill patternType="solid">
        <fgColor rgb="FFFFFBF0"/>
        <bgColor indexed="64"/>
      </patternFill>
    </fill>
  </fills>
  <borders count="99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double">
        <color rgb="FF000000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808080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 style="thin">
        <color rgb="FFFFFFFF"/>
      </right>
      <top style="double">
        <color rgb="FF000000"/>
      </top>
      <bottom/>
      <diagonal/>
    </border>
    <border>
      <left/>
      <right style="thin">
        <color rgb="FFFFFFFF"/>
      </right>
      <top style="thin">
        <color rgb="FF808080"/>
      </top>
      <bottom/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double">
        <color rgb="FF000000"/>
      </left>
      <right style="thin">
        <color rgb="FFFFFFFF"/>
      </right>
      <top style="double">
        <color rgb="FF000000"/>
      </top>
      <bottom style="thin">
        <color rgb="FFFFFFFF"/>
      </bottom>
      <diagonal/>
    </border>
    <border>
      <left style="double">
        <color rgb="FF000000"/>
      </left>
      <right style="thin">
        <color rgb="FFFFFFFF"/>
      </right>
      <top style="double">
        <color rgb="FF000000"/>
      </top>
      <bottom/>
      <diagonal/>
    </border>
    <border>
      <left style="double">
        <color rgb="FF000000"/>
      </left>
      <right style="thin">
        <color rgb="FFFFFFFF"/>
      </right>
      <top style="thin">
        <color rgb="FF808080"/>
      </top>
      <bottom/>
      <diagonal/>
    </border>
    <border>
      <left style="double">
        <color rgb="FF000000"/>
      </left>
      <right style="thin">
        <color rgb="FFFFFFFF"/>
      </right>
      <top style="thin">
        <color rgb="FF808080"/>
      </top>
      <bottom style="thin">
        <color rgb="FFFFFFFF"/>
      </bottom>
      <diagonal/>
    </border>
    <border>
      <left style="double">
        <color rgb="FF000000"/>
      </left>
      <right style="thin">
        <color rgb="FFFFFFFF"/>
      </right>
      <top/>
      <bottom style="thin">
        <color rgb="FFFFFFFF"/>
      </bottom>
      <diagonal/>
    </border>
    <border>
      <left style="double">
        <color rgb="FF000000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808080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rgb="FFFFFFFF"/>
      </left>
      <right/>
      <top style="thin">
        <color rgb="FF000000"/>
      </top>
      <bottom style="thin">
        <color rgb="FF808080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n">
        <color rgb="FFFFFFFF"/>
      </left>
      <right style="double">
        <color rgb="FF000000"/>
      </right>
      <top style="double">
        <color rgb="FF000000"/>
      </top>
      <bottom style="thin">
        <color rgb="FFFFFFFF"/>
      </bottom>
      <diagonal/>
    </border>
    <border>
      <left style="thin">
        <color rgb="FFFFFFFF"/>
      </left>
      <right style="double">
        <color rgb="FF000000"/>
      </right>
      <top style="thin">
        <color rgb="FF808080"/>
      </top>
      <bottom/>
      <diagonal/>
    </border>
    <border>
      <left style="thin">
        <color rgb="FFFFFFFF"/>
      </left>
      <right style="double">
        <color rgb="FF000000"/>
      </right>
      <top/>
      <bottom/>
      <diagonal/>
    </border>
    <border>
      <left style="thin">
        <color rgb="FFFFFFFF"/>
      </left>
      <right style="double">
        <color rgb="FF000000"/>
      </right>
      <top/>
      <bottom style="thin">
        <color rgb="FFFFFFFF"/>
      </bottom>
      <diagonal/>
    </border>
    <border>
      <left style="thin">
        <color rgb="FFFFFFFF"/>
      </left>
      <right style="double">
        <color rgb="FF000000"/>
      </right>
      <top style="thin">
        <color rgb="FFFFFFFF"/>
      </top>
      <bottom style="thin">
        <color rgb="FFFFFFFF"/>
      </bottom>
      <diagonal/>
    </border>
    <border>
      <left style="double">
        <color rgb="FF000000"/>
      </left>
      <right/>
      <top style="double">
        <color rgb="FF000000"/>
      </top>
      <bottom style="thin">
        <color rgb="FF808080"/>
      </bottom>
      <diagonal/>
    </border>
    <border>
      <left/>
      <right/>
      <top style="double">
        <color rgb="FF000000"/>
      </top>
      <bottom style="thin">
        <color rgb="FF808080"/>
      </bottom>
      <diagonal/>
    </border>
    <border>
      <left/>
      <right style="double">
        <color rgb="FF000000"/>
      </right>
      <top style="double">
        <color rgb="FF000000"/>
      </top>
      <bottom style="thin">
        <color rgb="FF808080"/>
      </bottom>
      <diagonal/>
    </border>
    <border>
      <left style="double">
        <color rgb="FF000000"/>
      </left>
      <right style="thin">
        <color rgb="FFFFFFFF"/>
      </right>
      <top/>
      <bottom/>
      <diagonal/>
    </border>
    <border>
      <left/>
      <right style="thin">
        <color rgb="FFFFFFFF"/>
      </right>
      <top/>
      <bottom/>
      <diagonal/>
    </border>
    <border>
      <left style="double">
        <color rgb="FF000000"/>
      </left>
      <right style="thin">
        <color rgb="FFFFFFFF"/>
      </right>
      <top style="double">
        <color rgb="FF000000"/>
      </top>
      <bottom style="thin">
        <color rgb="FF808080"/>
      </bottom>
      <diagonal/>
    </border>
    <border>
      <left/>
      <right style="thin">
        <color rgb="FFFFFFFF"/>
      </right>
      <top style="double">
        <color rgb="FF000000"/>
      </top>
      <bottom style="thin">
        <color rgb="FF808080"/>
      </bottom>
      <diagonal/>
    </border>
    <border>
      <left style="thin">
        <color rgb="FFFFFFFF"/>
      </left>
      <right style="thin">
        <color rgb="FFFFFFFF"/>
      </right>
      <top style="double">
        <color rgb="FF000000"/>
      </top>
      <bottom style="thin">
        <color rgb="FF808080"/>
      </bottom>
      <diagonal/>
    </border>
    <border>
      <left style="thin">
        <color rgb="FFFFFFFF"/>
      </left>
      <right/>
      <top style="double">
        <color rgb="FF000000"/>
      </top>
      <bottom style="thin">
        <color rgb="FF808080"/>
      </bottom>
      <diagonal/>
    </border>
    <border>
      <left style="thin">
        <color rgb="FFFFFFFF"/>
      </left>
      <right style="double">
        <color rgb="FF000000"/>
      </right>
      <top style="double">
        <color rgb="FF000000"/>
      </top>
      <bottom style="thin">
        <color rgb="FF808080"/>
      </bottom>
      <diagonal/>
    </border>
    <border>
      <left style="double">
        <color rgb="FF000000"/>
      </left>
      <right/>
      <top style="thin">
        <color rgb="FF808080"/>
      </top>
      <bottom style="thin">
        <color rgb="FF808080"/>
      </bottom>
      <diagonal/>
    </border>
    <border>
      <left/>
      <right/>
      <top style="thin">
        <color rgb="FF808080"/>
      </top>
      <bottom style="thin">
        <color rgb="FF808080"/>
      </bottom>
      <diagonal/>
    </border>
    <border>
      <left/>
      <right style="double">
        <color rgb="FF000000"/>
      </right>
      <top style="thin">
        <color rgb="FF808080"/>
      </top>
      <bottom style="thin">
        <color rgb="FF808080"/>
      </bottom>
      <diagonal/>
    </border>
    <border>
      <left style="double">
        <color rgb="FF000000"/>
      </left>
      <right style="thin">
        <color rgb="FF808080"/>
      </right>
      <top style="thin">
        <color rgb="FF808080"/>
      </top>
      <bottom/>
      <diagonal/>
    </border>
    <border>
      <left style="double">
        <color rgb="FF000000"/>
      </left>
      <right style="thin">
        <color rgb="FF808080"/>
      </right>
      <top/>
      <bottom/>
      <diagonal/>
    </border>
    <border>
      <left style="double">
        <color rgb="FF000000"/>
      </left>
      <right style="thin">
        <color rgb="FF808080"/>
      </right>
      <top style="thin">
        <color rgb="FF000000"/>
      </top>
      <bottom style="thin">
        <color rgb="FF808080"/>
      </bottom>
      <diagonal/>
    </border>
    <border>
      <left style="double">
        <color rgb="FF000000"/>
      </left>
      <right style="thin">
        <color rgb="FF808080"/>
      </right>
      <top style="double">
        <color rgb="FF000000"/>
      </top>
      <bottom style="thin">
        <color rgb="FF808080"/>
      </bottom>
      <diagonal/>
    </border>
    <border>
      <left/>
      <right style="thin">
        <color rgb="FFFFFFFF"/>
      </right>
      <top/>
      <bottom style="thin">
        <color rgb="FF808080"/>
      </bottom>
      <diagonal/>
    </border>
    <border>
      <left/>
      <right/>
      <top style="thin">
        <color rgb="FF808080"/>
      </top>
      <bottom/>
      <diagonal/>
    </border>
    <border>
      <left/>
      <right/>
      <top style="thin">
        <color rgb="FF808080"/>
      </top>
      <bottom style="double">
        <color rgb="FF000000"/>
      </bottom>
      <diagonal/>
    </border>
    <border>
      <left style="thin">
        <color rgb="FFFFFFFF"/>
      </left>
      <right style="thin">
        <color rgb="FFFFFFFF"/>
      </right>
      <top/>
      <bottom style="thin">
        <color rgb="FF808080"/>
      </bottom>
      <diagonal/>
    </border>
    <border>
      <left style="thin">
        <color rgb="FF808080"/>
      </left>
      <right style="thin">
        <color rgb="FF808080"/>
      </right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/>
      <top/>
      <bottom/>
      <diagonal/>
    </border>
    <border>
      <left style="thin">
        <color rgb="FF808080"/>
      </left>
      <right/>
      <top style="thin">
        <color rgb="FF808080"/>
      </top>
      <bottom/>
      <diagonal/>
    </border>
    <border>
      <left style="thin">
        <color rgb="FF808080"/>
      </left>
      <right/>
      <top style="thin">
        <color rgb="FF808080"/>
      </top>
      <bottom style="double">
        <color rgb="FF000000"/>
      </bottom>
      <diagonal/>
    </border>
    <border>
      <left style="double">
        <color rgb="FF000000"/>
      </left>
      <right style="thin">
        <color rgb="FFFFFFFF"/>
      </right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 style="double">
        <color rgb="FF000000"/>
      </right>
      <top style="thin">
        <color rgb="FFFFFFFF"/>
      </top>
      <bottom/>
      <diagonal/>
    </border>
    <border>
      <left/>
      <right/>
      <top style="thin">
        <color rgb="FF808080"/>
      </top>
      <bottom style="thin">
        <color rgb="FFFFFFFF"/>
      </bottom>
      <diagonal/>
    </border>
    <border>
      <left style="thin">
        <color rgb="FFFFFFFF"/>
      </left>
      <right style="thin">
        <color rgb="FF808080"/>
      </right>
      <top style="thin">
        <color rgb="FF808080"/>
      </top>
      <bottom/>
      <diagonal/>
    </border>
    <border>
      <left style="thin">
        <color rgb="FFFFFFFF"/>
      </left>
      <right style="thin">
        <color rgb="FF808080"/>
      </right>
      <top style="thin">
        <color rgb="FF808080"/>
      </top>
      <bottom style="thin">
        <color rgb="FFFFFFFF"/>
      </bottom>
      <diagonal/>
    </border>
    <border>
      <left/>
      <right/>
      <top style="double">
        <color rgb="FF000000"/>
      </top>
      <bottom/>
      <diagonal/>
    </border>
    <border>
      <left style="thin">
        <color rgb="FF808080"/>
      </left>
      <right/>
      <top style="double">
        <color rgb="FF000000"/>
      </top>
      <bottom/>
      <diagonal/>
    </border>
    <border>
      <left style="thin">
        <color rgb="FF808080"/>
      </left>
      <right style="thin">
        <color rgb="FF808080"/>
      </right>
      <top style="double">
        <color rgb="FF000000"/>
      </top>
      <bottom/>
      <diagonal/>
    </border>
    <border>
      <left/>
      <right/>
      <top style="thin">
        <color rgb="FF000000"/>
      </top>
      <bottom style="thin">
        <color rgb="FF808080"/>
      </bottom>
      <diagonal/>
    </border>
    <border>
      <left style="thin">
        <color rgb="FF808080"/>
      </left>
      <right/>
      <top style="thin">
        <color rgb="FF00000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000000"/>
      </top>
      <bottom style="thin">
        <color rgb="FF808080"/>
      </bottom>
      <diagonal/>
    </border>
    <border>
      <left/>
      <right style="double">
        <color rgb="FF000000"/>
      </right>
      <top style="thin">
        <color rgb="FF000000"/>
      </top>
      <bottom style="thin">
        <color rgb="FF808080"/>
      </bottom>
      <diagonal/>
    </border>
    <border>
      <left style="double">
        <color rgb="FF000000"/>
      </left>
      <right style="thin">
        <color rgb="FF80808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808080"/>
      </left>
      <right/>
      <top style="thin">
        <color rgb="FF000000"/>
      </top>
      <bottom/>
      <diagonal/>
    </border>
    <border>
      <left style="thin">
        <color rgb="FF808080"/>
      </left>
      <right style="thin">
        <color rgb="FF808080"/>
      </right>
      <top style="thin">
        <color rgb="FF000000"/>
      </top>
      <bottom/>
      <diagonal/>
    </border>
    <border>
      <left style="thin">
        <color rgb="FFFFFFFF"/>
      </left>
      <right/>
      <top/>
      <bottom style="thin">
        <color rgb="FF808080"/>
      </bottom>
      <diagonal/>
    </border>
    <border>
      <left style="thin">
        <color rgb="FF80808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808080"/>
      </left>
      <right style="thin">
        <color rgb="FF000000"/>
      </right>
      <top style="thin">
        <color rgb="FF808080"/>
      </top>
      <bottom style="double">
        <color rgb="FF000000"/>
      </bottom>
      <diagonal/>
    </border>
    <border>
      <left/>
      <right style="thin">
        <color rgb="FFFFFFFF"/>
      </right>
      <top style="double">
        <color rgb="FF000000"/>
      </top>
      <bottom style="thin">
        <color rgb="FFFFFFFF"/>
      </bottom>
      <diagonal/>
    </border>
    <border>
      <left style="thin">
        <color rgb="FFFFFFFF"/>
      </left>
      <right/>
      <top style="double">
        <color rgb="FF000000"/>
      </top>
      <bottom style="thin">
        <color rgb="FFFFFFFF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808080"/>
      </left>
      <right/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 style="thin">
        <color rgb="FF808080"/>
      </right>
      <top style="double">
        <color rgb="FF000000"/>
      </top>
      <bottom/>
      <diagonal/>
    </border>
    <border>
      <left/>
      <right style="double">
        <color rgb="FF000000"/>
      </right>
      <top/>
      <bottom/>
      <diagonal/>
    </border>
    <border>
      <left/>
      <right style="double">
        <color rgb="FF000000"/>
      </right>
      <top style="thin">
        <color rgb="FF808080"/>
      </top>
      <bottom/>
      <diagonal/>
    </border>
    <border>
      <left style="thin">
        <color rgb="FFFFFFFF"/>
      </left>
      <right style="thin">
        <color rgb="FF808080"/>
      </right>
      <top style="thin">
        <color rgb="FF000000"/>
      </top>
      <bottom style="thin">
        <color rgb="FF808080"/>
      </bottom>
      <diagonal/>
    </border>
    <border>
      <left style="thin">
        <color rgb="FFFFFFFF"/>
      </left>
      <right style="thin">
        <color rgb="FF808080"/>
      </right>
      <top/>
      <bottom/>
      <diagonal/>
    </border>
    <border>
      <left style="thin">
        <color rgb="FFFFFFFF"/>
      </left>
      <right style="thin">
        <color rgb="FF808080"/>
      </right>
      <top/>
      <bottom style="double">
        <color rgb="FF000000"/>
      </bottom>
      <diagonal/>
    </border>
    <border>
      <left style="thin">
        <color rgb="FFFFFFFF"/>
      </left>
      <right/>
      <top style="thin">
        <color rgb="FF808080"/>
      </top>
      <bottom style="double">
        <color rgb="FF000000"/>
      </bottom>
      <diagonal/>
    </border>
    <border>
      <left style="thin">
        <color rgb="FFFFFFFF"/>
      </left>
      <right style="double">
        <color rgb="FF000000"/>
      </right>
      <top/>
      <bottom style="thin">
        <color rgb="FF808080"/>
      </bottom>
      <diagonal/>
    </border>
    <border>
      <left style="thin">
        <color rgb="FF808080"/>
      </left>
      <right style="double">
        <color rgb="FF000000"/>
      </right>
      <top style="thin">
        <color rgb="FF000000"/>
      </top>
      <bottom style="thin">
        <color rgb="FF808080"/>
      </bottom>
      <diagonal/>
    </border>
    <border>
      <left/>
      <right/>
      <top style="double">
        <color rgb="FF000000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/>
      <diagonal/>
    </border>
    <border>
      <left style="thin">
        <color rgb="FFFFFFFF"/>
      </left>
      <right style="thin">
        <color rgb="FF808080"/>
      </right>
      <top style="double">
        <color rgb="FF000000"/>
      </top>
      <bottom style="thin">
        <color rgb="FFFFFFFF"/>
      </bottom>
      <diagonal/>
    </border>
    <border>
      <left style="thin">
        <color rgb="FFFFFFFF"/>
      </left>
      <right style="thin">
        <color rgb="FF808080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808080"/>
      </right>
      <top style="thin">
        <color rgb="FFFFFFFF"/>
      </top>
      <bottom/>
      <diagonal/>
    </border>
    <border>
      <left style="double">
        <color rgb="FF000000"/>
      </left>
      <right style="thin">
        <color rgb="FF808080"/>
      </right>
      <top style="thin">
        <color rgb="FF000000"/>
      </top>
      <bottom style="double">
        <color rgb="FF000000"/>
      </bottom>
      <diagonal/>
    </border>
    <border>
      <left style="thin">
        <color rgb="FFFFFFFF"/>
      </left>
      <right style="thin">
        <color rgb="FF808080"/>
      </right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thin">
        <color rgb="FF808080"/>
      </left>
      <right style="double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21">
    <xf numFmtId="0" fontId="0" fillId="0" borderId="0" xfId="0"/>
    <xf numFmtId="0" fontId="1" fillId="0" borderId="0" xfId="0" applyFont="1"/>
    <xf numFmtId="0" fontId="4" fillId="0" borderId="0" xfId="0" applyFont="1"/>
    <xf numFmtId="0" fontId="1" fillId="0" borderId="1" xfId="0" applyFont="1" applyFill="1" applyBorder="1"/>
    <xf numFmtId="0" fontId="3" fillId="0" borderId="1" xfId="0" applyFont="1" applyFill="1" applyBorder="1"/>
    <xf numFmtId="0" fontId="4" fillId="0" borderId="1" xfId="0" applyFont="1" applyFill="1" applyBorder="1"/>
    <xf numFmtId="0" fontId="4" fillId="0" borderId="2" xfId="0" applyFont="1" applyFill="1" applyBorder="1"/>
    <xf numFmtId="0" fontId="1" fillId="0" borderId="2" xfId="0" applyFont="1" applyFill="1" applyBorder="1" applyAlignment="1">
      <alignment horizontal="center"/>
    </xf>
    <xf numFmtId="9" fontId="1" fillId="0" borderId="2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2" fillId="0" borderId="1" xfId="0" applyFont="1" applyFill="1" applyBorder="1"/>
    <xf numFmtId="0" fontId="1" fillId="0" borderId="1" xfId="0" applyFont="1" applyFill="1" applyBorder="1" applyAlignment="1">
      <alignment wrapText="1"/>
    </xf>
    <xf numFmtId="0" fontId="1" fillId="0" borderId="3" xfId="0" applyFont="1" applyFill="1" applyBorder="1"/>
    <xf numFmtId="0" fontId="1" fillId="0" borderId="4" xfId="0" applyFont="1" applyFill="1" applyBorder="1"/>
    <xf numFmtId="0" fontId="3" fillId="0" borderId="4" xfId="0" applyFont="1" applyFill="1" applyBorder="1"/>
    <xf numFmtId="0" fontId="1" fillId="0" borderId="5" xfId="0" applyFont="1" applyFill="1" applyBorder="1"/>
    <xf numFmtId="0" fontId="1" fillId="0" borderId="8" xfId="0" applyFont="1" applyFill="1" applyBorder="1"/>
    <xf numFmtId="0" fontId="1" fillId="0" borderId="9" xfId="0" applyFont="1" applyFill="1" applyBorder="1"/>
    <xf numFmtId="164" fontId="1" fillId="0" borderId="9" xfId="0" applyNumberFormat="1" applyFont="1" applyFill="1" applyBorder="1"/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3" xfId="0" applyFont="1" applyFill="1" applyBorder="1"/>
    <xf numFmtId="0" fontId="1" fillId="0" borderId="16" xfId="0" applyFont="1" applyFill="1" applyBorder="1"/>
    <xf numFmtId="0" fontId="1" fillId="0" borderId="17" xfId="0" applyFont="1" applyFill="1" applyBorder="1"/>
    <xf numFmtId="0" fontId="1" fillId="0" borderId="18" xfId="0" applyFont="1" applyFill="1" applyBorder="1"/>
    <xf numFmtId="0" fontId="1" fillId="0" borderId="19" xfId="0" applyFont="1" applyFill="1" applyBorder="1"/>
    <xf numFmtId="0" fontId="1" fillId="0" borderId="20" xfId="0" applyFont="1" applyFill="1" applyBorder="1"/>
    <xf numFmtId="0" fontId="1" fillId="0" borderId="21" xfId="0" applyFont="1" applyFill="1" applyBorder="1"/>
    <xf numFmtId="0" fontId="1" fillId="0" borderId="23" xfId="0" applyFont="1" applyFill="1" applyBorder="1"/>
    <xf numFmtId="0" fontId="1" fillId="0" borderId="25" xfId="0" applyFont="1" applyFill="1" applyBorder="1"/>
    <xf numFmtId="164" fontId="1" fillId="0" borderId="26" xfId="0" applyNumberFormat="1" applyFont="1" applyFill="1" applyBorder="1"/>
    <xf numFmtId="0" fontId="1" fillId="0" borderId="27" xfId="0" applyFont="1" applyFill="1" applyBorder="1"/>
    <xf numFmtId="0" fontId="1" fillId="0" borderId="28" xfId="0" applyFont="1" applyFill="1" applyBorder="1"/>
    <xf numFmtId="0" fontId="6" fillId="0" borderId="16" xfId="0" applyFont="1" applyFill="1" applyBorder="1"/>
    <xf numFmtId="0" fontId="6" fillId="0" borderId="11" xfId="0" applyFont="1" applyFill="1" applyBorder="1"/>
    <xf numFmtId="0" fontId="6" fillId="0" borderId="8" xfId="0" applyFont="1" applyFill="1" applyBorder="1"/>
    <xf numFmtId="0" fontId="5" fillId="0" borderId="20" xfId="0" applyFont="1" applyFill="1" applyBorder="1"/>
    <xf numFmtId="0" fontId="5" fillId="0" borderId="16" xfId="0" applyFont="1" applyFill="1" applyBorder="1"/>
    <xf numFmtId="0" fontId="5" fillId="0" borderId="8" xfId="0" applyFont="1" applyFill="1" applyBorder="1"/>
    <xf numFmtId="0" fontId="5" fillId="0" borderId="25" xfId="0" applyFont="1" applyFill="1" applyBorder="1"/>
    <xf numFmtId="0" fontId="1" fillId="0" borderId="32" xfId="0" applyFont="1" applyFill="1" applyBorder="1"/>
    <xf numFmtId="0" fontId="1" fillId="0" borderId="33" xfId="0" applyFont="1" applyFill="1" applyBorder="1"/>
    <xf numFmtId="0" fontId="1" fillId="0" borderId="26" xfId="0" applyFont="1" applyFill="1" applyBorder="1"/>
    <xf numFmtId="0" fontId="1" fillId="0" borderId="34" xfId="0" applyFont="1" applyFill="1" applyBorder="1"/>
    <xf numFmtId="0" fontId="1" fillId="0" borderId="35" xfId="0" applyFont="1" applyFill="1" applyBorder="1"/>
    <xf numFmtId="0" fontId="1" fillId="0" borderId="36" xfId="0" applyFont="1" applyFill="1" applyBorder="1"/>
    <xf numFmtId="0" fontId="1" fillId="0" borderId="37" xfId="0" applyFont="1" applyFill="1" applyBorder="1"/>
    <xf numFmtId="0" fontId="1" fillId="0" borderId="38" xfId="0" applyFont="1" applyFill="1" applyBorder="1"/>
    <xf numFmtId="0" fontId="5" fillId="0" borderId="32" xfId="0" applyFont="1" applyFill="1" applyBorder="1"/>
    <xf numFmtId="0" fontId="5" fillId="0" borderId="9" xfId="0" applyFont="1" applyFill="1" applyBorder="1"/>
    <xf numFmtId="0" fontId="4" fillId="0" borderId="15" xfId="0" applyFont="1" applyFill="1" applyBorder="1"/>
    <xf numFmtId="0" fontId="4" fillId="0" borderId="15" xfId="0" applyFont="1" applyFill="1" applyBorder="1" applyAlignment="1">
      <alignment horizontal="center"/>
    </xf>
    <xf numFmtId="0" fontId="5" fillId="0" borderId="42" xfId="0" applyFont="1" applyFill="1" applyBorder="1" applyAlignment="1">
      <alignment horizontal="center"/>
    </xf>
    <xf numFmtId="0" fontId="5" fillId="0" borderId="35" xfId="0" applyFont="1" applyFill="1" applyBorder="1"/>
    <xf numFmtId="0" fontId="5" fillId="0" borderId="33" xfId="0" applyFont="1" applyFill="1" applyBorder="1"/>
    <xf numFmtId="0" fontId="5" fillId="0" borderId="11" xfId="0" applyFont="1" applyFill="1" applyBorder="1"/>
    <xf numFmtId="0" fontId="5" fillId="0" borderId="26" xfId="0" applyFont="1" applyFill="1" applyBorder="1"/>
    <xf numFmtId="0" fontId="5" fillId="0" borderId="45" xfId="0" applyFont="1" applyFill="1" applyBorder="1" applyAlignment="1">
      <alignment horizontal="center"/>
    </xf>
    <xf numFmtId="0" fontId="5" fillId="0" borderId="43" xfId="0" applyFont="1" applyFill="1" applyBorder="1" applyAlignment="1">
      <alignment horizontal="center"/>
    </xf>
    <xf numFmtId="164" fontId="1" fillId="0" borderId="20" xfId="0" applyNumberFormat="1" applyFont="1" applyFill="1" applyBorder="1"/>
    <xf numFmtId="0" fontId="5" fillId="0" borderId="46" xfId="0" applyFont="1" applyFill="1" applyBorder="1"/>
    <xf numFmtId="0" fontId="5" fillId="0" borderId="0" xfId="0" applyFont="1" applyFill="1" applyBorder="1"/>
    <xf numFmtId="0" fontId="5" fillId="0" borderId="47" xfId="0" applyFont="1" applyFill="1" applyBorder="1"/>
    <xf numFmtId="0" fontId="5" fillId="0" borderId="48" xfId="0" applyFont="1" applyFill="1" applyBorder="1"/>
    <xf numFmtId="164" fontId="1" fillId="0" borderId="49" xfId="0" applyNumberFormat="1" applyFont="1" applyFill="1" applyBorder="1"/>
    <xf numFmtId="164" fontId="5" fillId="0" borderId="51" xfId="0" applyNumberFormat="1" applyFont="1" applyFill="1" applyBorder="1"/>
    <xf numFmtId="164" fontId="5" fillId="0" borderId="53" xfId="0" applyNumberFormat="1" applyFont="1" applyFill="1" applyBorder="1"/>
    <xf numFmtId="164" fontId="1" fillId="0" borderId="54" xfId="0" applyNumberFormat="1" applyFont="1" applyFill="1" applyBorder="1"/>
    <xf numFmtId="164" fontId="5" fillId="0" borderId="47" xfId="0" applyNumberFormat="1" applyFont="1" applyFill="1" applyBorder="1"/>
    <xf numFmtId="0" fontId="1" fillId="0" borderId="55" xfId="0" applyFont="1" applyFill="1" applyBorder="1"/>
    <xf numFmtId="0" fontId="1" fillId="0" borderId="56" xfId="0" applyFont="1" applyFill="1" applyBorder="1"/>
    <xf numFmtId="0" fontId="1" fillId="0" borderId="57" xfId="0" applyFont="1" applyFill="1" applyBorder="1"/>
    <xf numFmtId="0" fontId="1" fillId="0" borderId="58" xfId="0" applyFont="1" applyFill="1" applyBorder="1"/>
    <xf numFmtId="0" fontId="1" fillId="0" borderId="7" xfId="0" applyFont="1" applyFill="1" applyBorder="1"/>
    <xf numFmtId="164" fontId="1" fillId="0" borderId="21" xfId="0" applyNumberFormat="1" applyFont="1" applyFill="1" applyBorder="1"/>
    <xf numFmtId="164" fontId="5" fillId="0" borderId="0" xfId="0" applyNumberFormat="1" applyFont="1" applyFill="1" applyBorder="1"/>
    <xf numFmtId="164" fontId="1" fillId="0" borderId="47" xfId="0" applyNumberFormat="1" applyFont="1" applyFill="1" applyBorder="1"/>
    <xf numFmtId="164" fontId="5" fillId="0" borderId="60" xfId="0" applyNumberFormat="1" applyFont="1" applyFill="1" applyBorder="1"/>
    <xf numFmtId="164" fontId="1" fillId="0" borderId="60" xfId="0" applyNumberFormat="1" applyFont="1" applyFill="1" applyBorder="1"/>
    <xf numFmtId="0" fontId="5" fillId="0" borderId="62" xfId="0" applyFont="1" applyFill="1" applyBorder="1"/>
    <xf numFmtId="0" fontId="5" fillId="0" borderId="63" xfId="0" applyFont="1" applyFill="1" applyBorder="1"/>
    <xf numFmtId="0" fontId="5" fillId="0" borderId="64" xfId="0" applyFont="1" applyFill="1" applyBorder="1"/>
    <xf numFmtId="164" fontId="5" fillId="0" borderId="52" xfId="0" applyNumberFormat="1" applyFont="1" applyFill="1" applyBorder="1"/>
    <xf numFmtId="164" fontId="5" fillId="0" borderId="50" xfId="0" applyNumberFormat="1" applyFont="1" applyFill="1" applyBorder="1"/>
    <xf numFmtId="0" fontId="5" fillId="0" borderId="44" xfId="0" applyFont="1" applyFill="1" applyBorder="1" applyAlignment="1">
      <alignment horizontal="center"/>
    </xf>
    <xf numFmtId="0" fontId="5" fillId="0" borderId="65" xfId="0" applyFont="1" applyFill="1" applyBorder="1"/>
    <xf numFmtId="0" fontId="5" fillId="0" borderId="69" xfId="0" applyFont="1" applyFill="1" applyBorder="1" applyAlignment="1">
      <alignment horizontal="center"/>
    </xf>
    <xf numFmtId="0" fontId="5" fillId="0" borderId="70" xfId="0" applyFont="1" applyFill="1" applyBorder="1"/>
    <xf numFmtId="0" fontId="5" fillId="0" borderId="71" xfId="0" applyFont="1" applyFill="1" applyBorder="1"/>
    <xf numFmtId="0" fontId="5" fillId="0" borderId="72" xfId="0" applyFont="1" applyFill="1" applyBorder="1"/>
    <xf numFmtId="164" fontId="5" fillId="0" borderId="66" xfId="0" applyNumberFormat="1" applyFont="1" applyFill="1" applyBorder="1"/>
    <xf numFmtId="164" fontId="5" fillId="0" borderId="67" xfId="0" applyNumberFormat="1" applyFont="1" applyFill="1" applyBorder="1"/>
    <xf numFmtId="164" fontId="5" fillId="0" borderId="68" xfId="0" applyNumberFormat="1" applyFont="1" applyFill="1" applyBorder="1"/>
    <xf numFmtId="164" fontId="1" fillId="0" borderId="73" xfId="0" applyNumberFormat="1" applyFont="1" applyFill="1" applyBorder="1"/>
    <xf numFmtId="164" fontId="4" fillId="0" borderId="74" xfId="0" applyNumberFormat="1" applyFont="1" applyFill="1" applyBorder="1"/>
    <xf numFmtId="164" fontId="1" fillId="0" borderId="75" xfId="0" applyNumberFormat="1" applyFont="1" applyFill="1" applyBorder="1"/>
    <xf numFmtId="0" fontId="1" fillId="0" borderId="14" xfId="0" applyFont="1" applyFill="1" applyBorder="1"/>
    <xf numFmtId="0" fontId="1" fillId="0" borderId="76" xfId="0" applyFont="1" applyFill="1" applyBorder="1"/>
    <xf numFmtId="0" fontId="1" fillId="0" borderId="77" xfId="0" applyFont="1" applyFill="1" applyBorder="1"/>
    <xf numFmtId="0" fontId="5" fillId="0" borderId="10" xfId="0" applyFont="1" applyFill="1" applyBorder="1"/>
    <xf numFmtId="164" fontId="5" fillId="0" borderId="65" xfId="0" applyNumberFormat="1" applyFont="1" applyFill="1" applyBorder="1"/>
    <xf numFmtId="164" fontId="4" fillId="0" borderId="78" xfId="0" applyNumberFormat="1" applyFont="1" applyFill="1" applyBorder="1"/>
    <xf numFmtId="164" fontId="4" fillId="0" borderId="79" xfId="0" applyNumberFormat="1" applyFont="1" applyFill="1" applyBorder="1"/>
    <xf numFmtId="0" fontId="1" fillId="0" borderId="42" xfId="0" applyFont="1" applyFill="1" applyBorder="1" applyAlignment="1">
      <alignment horizontal="center"/>
    </xf>
    <xf numFmtId="0" fontId="4" fillId="0" borderId="80" xfId="0" applyFont="1" applyFill="1" applyBorder="1" applyAlignment="1">
      <alignment horizontal="center"/>
    </xf>
    <xf numFmtId="0" fontId="5" fillId="0" borderId="7" xfId="0" applyFont="1" applyFill="1" applyBorder="1" applyAlignment="1">
      <alignment horizontal="center"/>
    </xf>
    <xf numFmtId="164" fontId="1" fillId="0" borderId="24" xfId="0" applyNumberFormat="1" applyFont="1" applyFill="1" applyBorder="1"/>
    <xf numFmtId="164" fontId="1" fillId="0" borderId="22" xfId="0" applyNumberFormat="1" applyFont="1" applyFill="1" applyBorder="1"/>
    <xf numFmtId="0" fontId="1" fillId="0" borderId="0" xfId="0" applyFont="1" applyFill="1" applyBorder="1"/>
    <xf numFmtId="164" fontId="5" fillId="0" borderId="81" xfId="0" applyNumberFormat="1" applyFont="1" applyFill="1" applyBorder="1"/>
    <xf numFmtId="164" fontId="5" fillId="0" borderId="82" xfId="0" applyNumberFormat="1" applyFont="1" applyFill="1" applyBorder="1"/>
    <xf numFmtId="164" fontId="1" fillId="0" borderId="81" xfId="0" applyNumberFormat="1" applyFont="1" applyFill="1" applyBorder="1"/>
    <xf numFmtId="0" fontId="1" fillId="0" borderId="83" xfId="0" applyFont="1" applyFill="1" applyBorder="1"/>
    <xf numFmtId="164" fontId="5" fillId="0" borderId="84" xfId="0" applyNumberFormat="1" applyFont="1" applyFill="1" applyBorder="1"/>
    <xf numFmtId="0" fontId="1" fillId="0" borderId="85" xfId="0" applyFont="1" applyFill="1" applyBorder="1"/>
    <xf numFmtId="0" fontId="1" fillId="0" borderId="47" xfId="0" applyFont="1" applyFill="1" applyBorder="1"/>
    <xf numFmtId="164" fontId="1" fillId="0" borderId="82" xfId="0" applyNumberFormat="1" applyFont="1" applyFill="1" applyBorder="1"/>
    <xf numFmtId="0" fontId="1" fillId="0" borderId="60" xfId="0" applyFont="1" applyFill="1" applyBorder="1"/>
    <xf numFmtId="0" fontId="5" fillId="0" borderId="60" xfId="0" applyFont="1" applyFill="1" applyBorder="1"/>
    <xf numFmtId="0" fontId="1" fillId="0" borderId="86" xfId="0" applyFont="1" applyFill="1" applyBorder="1"/>
    <xf numFmtId="164" fontId="1" fillId="0" borderId="87" xfId="0" applyNumberFormat="1" applyFont="1" applyFill="1" applyBorder="1"/>
    <xf numFmtId="164" fontId="4" fillId="0" borderId="88" xfId="0" applyNumberFormat="1" applyFont="1" applyFill="1" applyBorder="1"/>
    <xf numFmtId="0" fontId="1" fillId="0" borderId="90" xfId="0" applyFont="1" applyFill="1" applyBorder="1"/>
    <xf numFmtId="0" fontId="1" fillId="0" borderId="91" xfId="0" applyFont="1" applyFill="1" applyBorder="1"/>
    <xf numFmtId="0" fontId="1" fillId="0" borderId="92" xfId="0" applyFont="1" applyFill="1" applyBorder="1"/>
    <xf numFmtId="0" fontId="1" fillId="0" borderId="93" xfId="0" applyFont="1" applyFill="1" applyBorder="1"/>
    <xf numFmtId="0" fontId="1" fillId="0" borderId="94" xfId="0" applyFont="1" applyFill="1" applyBorder="1"/>
    <xf numFmtId="0" fontId="1" fillId="0" borderId="59" xfId="0" applyFont="1" applyFill="1" applyBorder="1"/>
    <xf numFmtId="0" fontId="1" fillId="0" borderId="61" xfId="0" applyFont="1" applyFill="1" applyBorder="1"/>
    <xf numFmtId="0" fontId="5" fillId="0" borderId="5" xfId="0" applyFont="1" applyFill="1" applyBorder="1"/>
    <xf numFmtId="0" fontId="5" fillId="0" borderId="7" xfId="0" applyFont="1" applyFill="1" applyBorder="1"/>
    <xf numFmtId="0" fontId="5" fillId="0" borderId="89" xfId="0" applyFont="1" applyFill="1" applyBorder="1"/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4" fillId="0" borderId="1" xfId="0" applyFont="1" applyBorder="1"/>
    <xf numFmtId="0" fontId="3" fillId="0" borderId="1" xfId="0" applyFont="1" applyBorder="1"/>
    <xf numFmtId="0" fontId="4" fillId="2" borderId="4" xfId="0" applyFont="1" applyFill="1" applyBorder="1" applyAlignment="1">
      <alignment horizontal="center"/>
    </xf>
    <xf numFmtId="165" fontId="1" fillId="0" borderId="0" xfId="0" applyNumberFormat="1" applyFont="1"/>
    <xf numFmtId="164" fontId="1" fillId="0" borderId="0" xfId="0" applyNumberFormat="1" applyFont="1"/>
    <xf numFmtId="0" fontId="5" fillId="0" borderId="70" xfId="0" applyFont="1" applyBorder="1"/>
    <xf numFmtId="164" fontId="5" fillId="0" borderId="70" xfId="0" applyNumberFormat="1" applyFont="1" applyBorder="1"/>
    <xf numFmtId="165" fontId="5" fillId="0" borderId="70" xfId="0" applyNumberFormat="1" applyFont="1" applyBorder="1"/>
    <xf numFmtId="0" fontId="8" fillId="0" borderId="0" xfId="0" applyFont="1"/>
    <xf numFmtId="0" fontId="4" fillId="0" borderId="70" xfId="0" applyFont="1" applyBorder="1"/>
    <xf numFmtId="164" fontId="4" fillId="0" borderId="70" xfId="0" applyNumberFormat="1" applyFont="1" applyBorder="1"/>
    <xf numFmtId="0" fontId="5" fillId="0" borderId="0" xfId="0" applyFont="1"/>
    <xf numFmtId="164" fontId="5" fillId="0" borderId="0" xfId="0" applyNumberFormat="1" applyFont="1"/>
    <xf numFmtId="165" fontId="5" fillId="0" borderId="0" xfId="0" applyNumberFormat="1" applyFont="1"/>
    <xf numFmtId="164" fontId="4" fillId="0" borderId="0" xfId="0" applyNumberFormat="1" applyFont="1"/>
    <xf numFmtId="165" fontId="4" fillId="0" borderId="0" xfId="0" applyNumberFormat="1" applyFont="1"/>
    <xf numFmtId="0" fontId="10" fillId="0" borderId="0" xfId="0" applyFont="1"/>
    <xf numFmtId="0" fontId="9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4" fillId="0" borderId="1" xfId="0" applyFont="1" applyFill="1" applyBorder="1" applyAlignment="1">
      <alignment wrapText="1"/>
    </xf>
    <xf numFmtId="0" fontId="11" fillId="0" borderId="1" xfId="0" applyFont="1" applyFill="1" applyBorder="1"/>
    <xf numFmtId="166" fontId="1" fillId="0" borderId="0" xfId="0" applyNumberFormat="1" applyFont="1"/>
    <xf numFmtId="0" fontId="4" fillId="2" borderId="70" xfId="0" applyFont="1" applyFill="1" applyBorder="1" applyAlignment="1">
      <alignment horizontal="center"/>
    </xf>
    <xf numFmtId="49" fontId="5" fillId="0" borderId="70" xfId="0" applyNumberFormat="1" applyFont="1" applyBorder="1"/>
    <xf numFmtId="166" fontId="5" fillId="0" borderId="70" xfId="0" applyNumberFormat="1" applyFont="1" applyBorder="1"/>
    <xf numFmtId="166" fontId="5" fillId="0" borderId="0" xfId="0" applyNumberFormat="1" applyFont="1"/>
    <xf numFmtId="0" fontId="4" fillId="0" borderId="0" xfId="0" applyFont="1" applyAlignment="1">
      <alignment horizontal="left"/>
    </xf>
    <xf numFmtId="0" fontId="12" fillId="0" borderId="0" xfId="0" applyFont="1" applyAlignment="1">
      <alignment wrapText="1"/>
    </xf>
    <xf numFmtId="166" fontId="12" fillId="0" borderId="0" xfId="0" applyNumberFormat="1" applyFont="1" applyAlignment="1">
      <alignment wrapText="1"/>
    </xf>
    <xf numFmtId="164" fontId="12" fillId="0" borderId="0" xfId="0" applyNumberFormat="1" applyFont="1" applyAlignment="1">
      <alignment wrapText="1"/>
    </xf>
    <xf numFmtId="0" fontId="12" fillId="0" borderId="0" xfId="0" applyFont="1"/>
    <xf numFmtId="0" fontId="13" fillId="0" borderId="0" xfId="0" applyFont="1"/>
    <xf numFmtId="0" fontId="12" fillId="0" borderId="0" xfId="0" applyFont="1" applyAlignment="1">
      <alignment horizontal="center" wrapText="1"/>
    </xf>
    <xf numFmtId="49" fontId="12" fillId="0" borderId="0" xfId="0" applyNumberFormat="1" applyFont="1" applyAlignment="1">
      <alignment horizontal="left" wrapText="1"/>
    </xf>
    <xf numFmtId="164" fontId="12" fillId="3" borderId="2" xfId="0" applyNumberFormat="1" applyFont="1" applyFill="1" applyBorder="1" applyAlignment="1">
      <alignment wrapText="1"/>
    </xf>
    <xf numFmtId="166" fontId="12" fillId="0" borderId="0" xfId="0" applyNumberFormat="1" applyFont="1"/>
    <xf numFmtId="166" fontId="4" fillId="0" borderId="0" xfId="0" applyNumberFormat="1" applyFont="1"/>
    <xf numFmtId="0" fontId="14" fillId="0" borderId="0" xfId="0" applyFont="1"/>
    <xf numFmtId="0" fontId="15" fillId="0" borderId="70" xfId="0" applyFont="1" applyBorder="1"/>
    <xf numFmtId="166" fontId="15" fillId="0" borderId="70" xfId="0" applyNumberFormat="1" applyFont="1" applyBorder="1"/>
    <xf numFmtId="164" fontId="15" fillId="0" borderId="70" xfId="0" applyNumberFormat="1" applyFont="1" applyBorder="1"/>
    <xf numFmtId="0" fontId="16" fillId="0" borderId="70" xfId="0" applyFont="1" applyBorder="1"/>
    <xf numFmtId="0" fontId="17" fillId="0" borderId="0" xfId="0" applyFont="1" applyAlignment="1">
      <alignment wrapText="1"/>
    </xf>
    <xf numFmtId="166" fontId="17" fillId="0" borderId="0" xfId="0" applyNumberFormat="1" applyFont="1" applyAlignment="1">
      <alignment wrapText="1"/>
    </xf>
    <xf numFmtId="164" fontId="17" fillId="0" borderId="0" xfId="0" applyNumberFormat="1" applyFont="1" applyAlignment="1">
      <alignment wrapText="1"/>
    </xf>
    <xf numFmtId="0" fontId="17" fillId="0" borderId="0" xfId="0" applyFont="1"/>
    <xf numFmtId="0" fontId="18" fillId="0" borderId="0" xfId="0" applyFont="1"/>
    <xf numFmtId="0" fontId="17" fillId="0" borderId="0" xfId="0" applyFont="1" applyAlignment="1">
      <alignment horizontal="center" wrapText="1"/>
    </xf>
    <xf numFmtId="49" fontId="17" fillId="0" borderId="0" xfId="0" applyNumberFormat="1" applyFont="1" applyAlignment="1">
      <alignment horizontal="left" wrapText="1"/>
    </xf>
    <xf numFmtId="164" fontId="17" fillId="3" borderId="2" xfId="0" applyNumberFormat="1" applyFont="1" applyFill="1" applyBorder="1" applyAlignment="1">
      <alignment wrapText="1"/>
    </xf>
    <xf numFmtId="166" fontId="17" fillId="0" borderId="0" xfId="0" applyNumberFormat="1" applyFont="1"/>
    <xf numFmtId="0" fontId="5" fillId="0" borderId="2" xfId="0" applyFont="1" applyFill="1" applyBorder="1"/>
    <xf numFmtId="164" fontId="5" fillId="0" borderId="2" xfId="0" applyNumberFormat="1" applyFont="1" applyFill="1" applyBorder="1"/>
    <xf numFmtId="164" fontId="0" fillId="0" borderId="0" xfId="0" applyNumberFormat="1"/>
    <xf numFmtId="164" fontId="4" fillId="0" borderId="1" xfId="0" applyNumberFormat="1" applyFont="1" applyFill="1" applyBorder="1"/>
    <xf numFmtId="164" fontId="2" fillId="0" borderId="1" xfId="0" applyNumberFormat="1" applyFont="1" applyFill="1" applyBorder="1"/>
    <xf numFmtId="0" fontId="5" fillId="0" borderId="51" xfId="0" applyFont="1" applyFill="1" applyBorder="1"/>
    <xf numFmtId="0" fontId="4" fillId="0" borderId="5" xfId="0" applyFont="1" applyFill="1" applyBorder="1"/>
    <xf numFmtId="164" fontId="4" fillId="0" borderId="5" xfId="0" applyNumberFormat="1" applyFont="1" applyFill="1" applyBorder="1"/>
    <xf numFmtId="0" fontId="4" fillId="0" borderId="6" xfId="0" applyFont="1" applyFill="1" applyBorder="1"/>
    <xf numFmtId="164" fontId="4" fillId="0" borderId="6" xfId="0" applyNumberFormat="1" applyFont="1" applyFill="1" applyBorder="1"/>
    <xf numFmtId="0" fontId="1" fillId="0" borderId="62" xfId="0" applyFont="1" applyFill="1" applyBorder="1"/>
    <xf numFmtId="0" fontId="5" fillId="0" borderId="95" xfId="0" applyFont="1" applyFill="1" applyBorder="1" applyAlignment="1">
      <alignment horizontal="center"/>
    </xf>
    <xf numFmtId="0" fontId="1" fillId="0" borderId="78" xfId="0" applyFont="1" applyFill="1" applyBorder="1"/>
    <xf numFmtId="0" fontId="1" fillId="0" borderId="96" xfId="0" applyFont="1" applyFill="1" applyBorder="1"/>
    <xf numFmtId="164" fontId="1" fillId="0" borderId="97" xfId="0" applyNumberFormat="1" applyFont="1" applyFill="1" applyBorder="1"/>
    <xf numFmtId="164" fontId="4" fillId="0" borderId="98" xfId="0" applyNumberFormat="1" applyFont="1" applyFill="1" applyBorder="1"/>
    <xf numFmtId="0" fontId="4" fillId="0" borderId="1" xfId="0" applyFont="1" applyFill="1" applyBorder="1" applyAlignment="1">
      <alignment wrapText="1"/>
    </xf>
    <xf numFmtId="0" fontId="6" fillId="0" borderId="29" xfId="0" applyFont="1" applyFill="1" applyBorder="1" applyAlignment="1">
      <alignment wrapText="1"/>
    </xf>
    <xf numFmtId="0" fontId="6" fillId="0" borderId="30" xfId="0" applyFont="1" applyFill="1" applyBorder="1" applyAlignment="1">
      <alignment wrapText="1"/>
    </xf>
    <xf numFmtId="0" fontId="6" fillId="0" borderId="31" xfId="0" applyFont="1" applyFill="1" applyBorder="1" applyAlignment="1">
      <alignment wrapText="1"/>
    </xf>
    <xf numFmtId="0" fontId="5" fillId="0" borderId="29" xfId="0" applyFont="1" applyFill="1" applyBorder="1" applyAlignment="1">
      <alignment wrapText="1"/>
    </xf>
    <xf numFmtId="0" fontId="1" fillId="0" borderId="30" xfId="0" applyFont="1" applyFill="1" applyBorder="1" applyAlignment="1">
      <alignment wrapText="1"/>
    </xf>
    <xf numFmtId="0" fontId="1" fillId="0" borderId="31" xfId="0" applyFont="1" applyFill="1" applyBorder="1" applyAlignment="1">
      <alignment wrapText="1"/>
    </xf>
    <xf numFmtId="0" fontId="5" fillId="0" borderId="39" xfId="0" applyFont="1" applyFill="1" applyBorder="1" applyAlignment="1">
      <alignment wrapText="1"/>
    </xf>
    <xf numFmtId="0" fontId="1" fillId="0" borderId="40" xfId="0" applyFont="1" applyFill="1" applyBorder="1" applyAlignment="1">
      <alignment wrapText="1"/>
    </xf>
    <xf numFmtId="0" fontId="1" fillId="0" borderId="41" xfId="0" applyFont="1" applyFill="1" applyBorder="1" applyAlignment="1">
      <alignment wrapText="1"/>
    </xf>
    <xf numFmtId="0" fontId="7" fillId="0" borderId="29" xfId="0" applyFont="1" applyFill="1" applyBorder="1" applyAlignment="1">
      <alignment wrapText="1"/>
    </xf>
    <xf numFmtId="0" fontId="7" fillId="0" borderId="30" xfId="0" applyFont="1" applyFill="1" applyBorder="1" applyAlignment="1">
      <alignment wrapText="1"/>
    </xf>
    <xf numFmtId="0" fontId="7" fillId="0" borderId="31" xfId="0" applyFont="1" applyFill="1" applyBorder="1" applyAlignment="1">
      <alignment wrapText="1"/>
    </xf>
    <xf numFmtId="0" fontId="4" fillId="0" borderId="3" xfId="0" applyFont="1" applyBorder="1" applyAlignment="1">
      <alignment wrapText="1"/>
    </xf>
    <xf numFmtId="0" fontId="1" fillId="0" borderId="90" xfId="0" applyFont="1" applyBorder="1" applyAlignment="1">
      <alignment wrapText="1"/>
    </xf>
    <xf numFmtId="0" fontId="1" fillId="0" borderId="13" xfId="0" applyFont="1" applyBorder="1" applyAlignment="1">
      <alignment wrapText="1"/>
    </xf>
    <xf numFmtId="0" fontId="4" fillId="0" borderId="3" xfId="0" applyFont="1" applyFill="1" applyBorder="1" applyAlignment="1">
      <alignment wrapText="1"/>
    </xf>
    <xf numFmtId="0" fontId="1" fillId="0" borderId="90" xfId="0" applyFont="1" applyFill="1" applyBorder="1" applyAlignment="1">
      <alignment wrapText="1"/>
    </xf>
    <xf numFmtId="0" fontId="1" fillId="0" borderId="13" xfId="0" applyFont="1" applyFill="1" applyBorder="1" applyAlignment="1">
      <alignment wrapText="1"/>
    </xf>
  </cellXfs>
  <cellStyles count="1"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8"/>
  <sheetViews>
    <sheetView tabSelected="1" workbookViewId="0"/>
  </sheetViews>
  <sheetFormatPr defaultColWidth="0" defaultRowHeight="15" x14ac:dyDescent="0.25"/>
  <cols>
    <col min="1" max="1" width="35.7109375" customWidth="1"/>
    <col min="2" max="3" width="15.7109375" customWidth="1"/>
    <col min="4" max="5" width="8.7109375" customWidth="1"/>
    <col min="6" max="6" width="16.7109375" customWidth="1"/>
    <col min="7" max="7" width="15.7109375" customWidth="1"/>
    <col min="8" max="8" width="0.5703125" customWidth="1"/>
    <col min="9" max="26" width="0" hidden="1" customWidth="1"/>
    <col min="27" max="16384" width="9.140625" hidden="1"/>
  </cols>
  <sheetData>
    <row r="1" spans="1:26" x14ac:dyDescent="0.25">
      <c r="A1" s="3"/>
      <c r="B1" s="3"/>
      <c r="C1" s="3"/>
      <c r="D1" s="3"/>
      <c r="E1" s="3"/>
      <c r="F1" s="3"/>
      <c r="G1" s="3"/>
    </row>
    <row r="2" spans="1:26" x14ac:dyDescent="0.25">
      <c r="A2" s="4" t="s">
        <v>0</v>
      </c>
      <c r="B2" s="3"/>
      <c r="C2" s="3"/>
      <c r="D2" s="3"/>
      <c r="E2" s="3"/>
      <c r="F2" s="6" t="s">
        <v>2</v>
      </c>
      <c r="G2" s="6"/>
    </row>
    <row r="3" spans="1:26" x14ac:dyDescent="0.25">
      <c r="A3" s="202" t="s">
        <v>1</v>
      </c>
      <c r="B3" s="202"/>
      <c r="C3" s="202"/>
      <c r="D3" s="202"/>
      <c r="E3" s="202"/>
      <c r="F3" s="7" t="s">
        <v>3</v>
      </c>
      <c r="G3" s="7" t="s">
        <v>4</v>
      </c>
    </row>
    <row r="4" spans="1:26" x14ac:dyDescent="0.25">
      <c r="A4" s="202"/>
      <c r="B4" s="202"/>
      <c r="C4" s="202"/>
      <c r="D4" s="202"/>
      <c r="E4" s="202"/>
      <c r="F4" s="8">
        <v>0.2</v>
      </c>
      <c r="G4" s="8">
        <v>0</v>
      </c>
    </row>
    <row r="5" spans="1:26" x14ac:dyDescent="0.25">
      <c r="A5" s="3"/>
      <c r="B5" s="3"/>
      <c r="C5" s="3"/>
      <c r="D5" s="3"/>
      <c r="E5" s="3"/>
      <c r="F5" s="3"/>
      <c r="G5" s="3"/>
    </row>
    <row r="6" spans="1:26" x14ac:dyDescent="0.25">
      <c r="A6" s="9" t="s">
        <v>5</v>
      </c>
      <c r="B6" s="9" t="s">
        <v>6</v>
      </c>
      <c r="C6" s="9" t="s">
        <v>7</v>
      </c>
      <c r="D6" s="9" t="s">
        <v>8</v>
      </c>
      <c r="E6" s="9" t="s">
        <v>9</v>
      </c>
      <c r="F6" s="9" t="s">
        <v>10</v>
      </c>
      <c r="G6" s="9" t="s">
        <v>11</v>
      </c>
    </row>
    <row r="7" spans="1:26" x14ac:dyDescent="0.25">
      <c r="A7" s="186" t="s">
        <v>12</v>
      </c>
      <c r="B7" s="187">
        <f>'SO Zateplenie obvodového plášťa'!I78-Rekapitulácia!D7</f>
        <v>0</v>
      </c>
      <c r="C7" s="187">
        <f>'Kryci_list Zatepl. obv. plášťa'!J26</f>
        <v>0</v>
      </c>
      <c r="D7" s="187">
        <v>0</v>
      </c>
      <c r="E7" s="187">
        <f>'Kryci_list Zatepl. obv. plášťa'!J17</f>
        <v>0</v>
      </c>
      <c r="F7" s="187">
        <v>0</v>
      </c>
      <c r="G7" s="187">
        <f t="shared" ref="G7:G12" si="0">B7+C7+D7+E7+F7</f>
        <v>0</v>
      </c>
      <c r="K7">
        <f>'SO Zateplenie obvodového plášťa'!K78</f>
        <v>0</v>
      </c>
      <c r="Q7">
        <v>30.126000000000001</v>
      </c>
    </row>
    <row r="8" spans="1:26" x14ac:dyDescent="0.25">
      <c r="A8" s="186" t="s">
        <v>13</v>
      </c>
      <c r="B8" s="187">
        <f>'SO Zateplenie stropu 1.PP'!I37-Rekapitulácia!D8</f>
        <v>0</v>
      </c>
      <c r="C8" s="187">
        <f>'Kryci_list Zatepl. stropu 1.PP'!J26</f>
        <v>0</v>
      </c>
      <c r="D8" s="187">
        <v>0</v>
      </c>
      <c r="E8" s="187">
        <f>'Kryci_list Zatepl. stropu 1.PP'!J17</f>
        <v>0</v>
      </c>
      <c r="F8" s="187">
        <v>0</v>
      </c>
      <c r="G8" s="187">
        <f t="shared" si="0"/>
        <v>0</v>
      </c>
      <c r="K8">
        <f>'SO Zateplenie stropu 1.PP'!K37</f>
        <v>0</v>
      </c>
      <c r="Q8">
        <v>30.126000000000001</v>
      </c>
    </row>
    <row r="9" spans="1:26" x14ac:dyDescent="0.25">
      <c r="A9" s="186" t="s">
        <v>14</v>
      </c>
      <c r="B9" s="187">
        <f>'SO Rek. zateplenia strechy'!I103-Rekapitulácia!D9</f>
        <v>0</v>
      </c>
      <c r="C9" s="187">
        <f>'Kryci_list Zateplenie strechy'!J26</f>
        <v>0</v>
      </c>
      <c r="D9" s="187">
        <v>0</v>
      </c>
      <c r="E9" s="187">
        <f>'Kryci_list Zateplenie strechy'!J17</f>
        <v>0</v>
      </c>
      <c r="F9" s="187">
        <v>0</v>
      </c>
      <c r="G9" s="187">
        <f t="shared" si="0"/>
        <v>0</v>
      </c>
      <c r="K9">
        <f>'SO Rek. zateplenia strechy'!K103</f>
        <v>0</v>
      </c>
      <c r="Q9">
        <v>30.126000000000001</v>
      </c>
    </row>
    <row r="10" spans="1:26" x14ac:dyDescent="0.25">
      <c r="A10" s="186" t="s">
        <v>15</v>
      </c>
      <c r="B10" s="187">
        <f>'SO Výmena výplní otvorov'!I68-Rekapitulácia!D10</f>
        <v>0</v>
      </c>
      <c r="C10" s="187">
        <f>'Krycí list Výmena výplní otvor.'!J26</f>
        <v>0</v>
      </c>
      <c r="D10" s="187">
        <v>0</v>
      </c>
      <c r="E10" s="187">
        <f>'Krycí list Výmena výplní otvor.'!J17</f>
        <v>0</v>
      </c>
      <c r="F10" s="187">
        <v>0</v>
      </c>
      <c r="G10" s="187">
        <f t="shared" si="0"/>
        <v>0</v>
      </c>
      <c r="K10">
        <f>'SO Výmena výplní otvorov'!K68</f>
        <v>0</v>
      </c>
      <c r="Q10">
        <v>30.126000000000001</v>
      </c>
    </row>
    <row r="11" spans="1:26" x14ac:dyDescent="0.25">
      <c r="A11" s="186" t="s">
        <v>16</v>
      </c>
      <c r="B11" s="187">
        <f>'SO Vybud, bezbariér. prístupu'!I15-Rekapitulácia!D11</f>
        <v>0</v>
      </c>
      <c r="C11" s="187">
        <f>'Kryci_list Bezbariérový prístup'!J26</f>
        <v>0</v>
      </c>
      <c r="D11" s="187">
        <v>0</v>
      </c>
      <c r="E11" s="187">
        <f>'Kryci_list Bezbariérový prístup'!J17</f>
        <v>0</v>
      </c>
      <c r="F11" s="187">
        <v>0</v>
      </c>
      <c r="G11" s="187">
        <f t="shared" si="0"/>
        <v>0</v>
      </c>
      <c r="K11">
        <f>'SO Vybud, bezbariér. prístupu'!K15</f>
        <v>0</v>
      </c>
      <c r="Q11">
        <v>30.126000000000001</v>
      </c>
    </row>
    <row r="12" spans="1:26" x14ac:dyDescent="0.25">
      <c r="A12" s="191" t="s">
        <v>17</v>
      </c>
      <c r="B12" s="65">
        <f>'SO Bleskozvod'!I49-Rekapitulácia!D12</f>
        <v>0</v>
      </c>
      <c r="C12" s="65">
        <f>'Kryci_list Bleskozvod'!J26</f>
        <v>0</v>
      </c>
      <c r="D12" s="65">
        <v>0</v>
      </c>
      <c r="E12" s="65">
        <f>'Kryci_list Bleskozvod'!J17</f>
        <v>0</v>
      </c>
      <c r="F12" s="65">
        <v>0</v>
      </c>
      <c r="G12" s="65">
        <f t="shared" si="0"/>
        <v>0</v>
      </c>
      <c r="K12">
        <f>'SO Bleskozvod'!K49</f>
        <v>0</v>
      </c>
      <c r="Q12">
        <v>30.126000000000001</v>
      </c>
    </row>
    <row r="13" spans="1:26" x14ac:dyDescent="0.25">
      <c r="A13" s="194" t="s">
        <v>496</v>
      </c>
      <c r="B13" s="195">
        <f>SUM(B7:B12)</f>
        <v>0</v>
      </c>
      <c r="C13" s="195">
        <f>SUM(C7:C12)</f>
        <v>0</v>
      </c>
      <c r="D13" s="195">
        <f>SUM(D7:D12)</f>
        <v>0</v>
      </c>
      <c r="E13" s="195">
        <f>SUM(E7:E12)</f>
        <v>0</v>
      </c>
      <c r="F13" s="195">
        <f>SUM(F7:F12)</f>
        <v>0</v>
      </c>
      <c r="G13" s="195">
        <f>SUM(G7:G12)-SUM(Z7:Z12)</f>
        <v>0</v>
      </c>
      <c r="H13" s="143"/>
      <c r="I13" s="143"/>
      <c r="J13" s="143"/>
      <c r="K13" s="143"/>
      <c r="L13" s="143"/>
      <c r="M13" s="143"/>
      <c r="N13" s="143"/>
      <c r="O13" s="143"/>
      <c r="P13" s="143"/>
      <c r="Q13" s="143"/>
      <c r="R13" s="143"/>
      <c r="S13" s="143"/>
      <c r="T13" s="143"/>
      <c r="U13" s="143"/>
      <c r="V13" s="143"/>
      <c r="W13" s="143"/>
      <c r="X13" s="143"/>
      <c r="Y13" s="143"/>
      <c r="Z13" s="143"/>
    </row>
    <row r="14" spans="1:26" x14ac:dyDescent="0.25">
      <c r="A14" s="192" t="s">
        <v>497</v>
      </c>
      <c r="B14" s="193">
        <f>G13-SUM(Rekapitulácia!K7:'Rekapitulácia'!K12)*1</f>
        <v>0</v>
      </c>
      <c r="C14" s="193"/>
      <c r="D14" s="193"/>
      <c r="E14" s="193"/>
      <c r="F14" s="193"/>
      <c r="G14" s="193">
        <f>ROUND(((ROUND(B14,2)*20)/100),2)*1</f>
        <v>0</v>
      </c>
      <c r="H14" s="143"/>
      <c r="I14" s="143"/>
      <c r="J14" s="143"/>
      <c r="K14" s="143"/>
      <c r="L14" s="143"/>
      <c r="M14" s="143"/>
      <c r="N14" s="143"/>
      <c r="O14" s="143"/>
      <c r="P14" s="143"/>
      <c r="Q14" s="143"/>
      <c r="R14" s="143"/>
      <c r="S14" s="143"/>
      <c r="T14" s="143"/>
      <c r="U14" s="143"/>
      <c r="V14" s="143"/>
      <c r="W14" s="143"/>
      <c r="X14" s="143"/>
      <c r="Y14" s="143"/>
      <c r="Z14" s="143"/>
    </row>
    <row r="15" spans="1:26" x14ac:dyDescent="0.25">
      <c r="A15" s="5" t="s">
        <v>498</v>
      </c>
      <c r="B15" s="189">
        <f>(G13-B14)</f>
        <v>0</v>
      </c>
      <c r="C15" s="189"/>
      <c r="D15" s="189"/>
      <c r="E15" s="189"/>
      <c r="F15" s="189"/>
      <c r="G15" s="189">
        <f>ROUND(((ROUND(B15,2)*0)/100),2)</f>
        <v>0</v>
      </c>
      <c r="H15" s="143"/>
      <c r="I15" s="143"/>
      <c r="J15" s="143"/>
      <c r="K15" s="143"/>
      <c r="L15" s="143"/>
      <c r="M15" s="143"/>
      <c r="N15" s="143"/>
      <c r="O15" s="143"/>
      <c r="P15" s="143"/>
      <c r="Q15" s="143"/>
      <c r="R15" s="143"/>
      <c r="S15" s="143"/>
      <c r="T15" s="143"/>
      <c r="U15" s="143"/>
      <c r="V15" s="143"/>
      <c r="W15" s="143"/>
      <c r="X15" s="143"/>
      <c r="Y15" s="143"/>
      <c r="Z15" s="143"/>
    </row>
    <row r="16" spans="1:26" x14ac:dyDescent="0.25">
      <c r="A16" s="5" t="s">
        <v>499</v>
      </c>
      <c r="B16" s="189"/>
      <c r="C16" s="189"/>
      <c r="D16" s="189"/>
      <c r="E16" s="189"/>
      <c r="F16" s="189"/>
      <c r="G16" s="189">
        <f>SUM(G13:G15)</f>
        <v>0</v>
      </c>
      <c r="H16" s="143"/>
      <c r="I16" s="143"/>
      <c r="J16" s="143"/>
      <c r="K16" s="143"/>
      <c r="L16" s="143"/>
      <c r="M16" s="143"/>
      <c r="N16" s="143"/>
      <c r="O16" s="143"/>
      <c r="P16" s="143"/>
      <c r="Q16" s="143"/>
      <c r="R16" s="143"/>
      <c r="S16" s="143"/>
      <c r="T16" s="143"/>
      <c r="U16" s="143"/>
      <c r="V16" s="143"/>
      <c r="W16" s="143"/>
      <c r="X16" s="143"/>
      <c r="Y16" s="143"/>
      <c r="Z16" s="143"/>
    </row>
    <row r="17" spans="1:7" x14ac:dyDescent="0.25">
      <c r="A17" s="10"/>
      <c r="B17" s="190"/>
      <c r="C17" s="190"/>
      <c r="D17" s="190"/>
      <c r="E17" s="190"/>
      <c r="F17" s="190"/>
      <c r="G17" s="190"/>
    </row>
    <row r="18" spans="1:7" x14ac:dyDescent="0.25">
      <c r="A18" s="10"/>
      <c r="B18" s="190"/>
      <c r="C18" s="190"/>
      <c r="D18" s="190"/>
      <c r="E18" s="190"/>
      <c r="F18" s="190"/>
      <c r="G18" s="190"/>
    </row>
    <row r="19" spans="1:7" x14ac:dyDescent="0.25">
      <c r="A19" s="10"/>
      <c r="B19" s="190"/>
      <c r="C19" s="190"/>
      <c r="D19" s="190"/>
      <c r="E19" s="190"/>
      <c r="F19" s="190"/>
      <c r="G19" s="190"/>
    </row>
    <row r="20" spans="1:7" x14ac:dyDescent="0.25">
      <c r="A20" s="10"/>
      <c r="B20" s="190"/>
      <c r="C20" s="190"/>
      <c r="D20" s="190"/>
      <c r="E20" s="190"/>
      <c r="F20" s="190"/>
      <c r="G20" s="190"/>
    </row>
    <row r="21" spans="1:7" x14ac:dyDescent="0.25">
      <c r="A21" s="10"/>
      <c r="B21" s="190"/>
      <c r="C21" s="190"/>
      <c r="D21" s="190"/>
      <c r="E21" s="190"/>
      <c r="F21" s="190"/>
      <c r="G21" s="190"/>
    </row>
    <row r="22" spans="1:7" x14ac:dyDescent="0.25">
      <c r="A22" s="10"/>
      <c r="B22" s="190"/>
      <c r="C22" s="190"/>
      <c r="D22" s="190"/>
      <c r="E22" s="190"/>
      <c r="F22" s="190"/>
      <c r="G22" s="190"/>
    </row>
    <row r="23" spans="1:7" x14ac:dyDescent="0.25">
      <c r="A23" s="10"/>
      <c r="B23" s="190"/>
      <c r="C23" s="190"/>
      <c r="D23" s="190"/>
      <c r="E23" s="190"/>
      <c r="F23" s="190"/>
      <c r="G23" s="190"/>
    </row>
    <row r="24" spans="1:7" x14ac:dyDescent="0.25">
      <c r="A24" s="10"/>
      <c r="B24" s="190"/>
      <c r="C24" s="190"/>
      <c r="D24" s="190"/>
      <c r="E24" s="190"/>
      <c r="F24" s="190"/>
      <c r="G24" s="190"/>
    </row>
    <row r="25" spans="1:7" x14ac:dyDescent="0.25">
      <c r="A25" s="10"/>
      <c r="B25" s="190"/>
      <c r="C25" s="190"/>
      <c r="D25" s="190"/>
      <c r="E25" s="190"/>
      <c r="F25" s="190"/>
      <c r="G25" s="190"/>
    </row>
    <row r="26" spans="1:7" x14ac:dyDescent="0.25">
      <c r="A26" s="10"/>
      <c r="B26" s="190"/>
      <c r="C26" s="190"/>
      <c r="D26" s="190"/>
      <c r="E26" s="190"/>
      <c r="F26" s="190"/>
      <c r="G26" s="190"/>
    </row>
    <row r="27" spans="1:7" x14ac:dyDescent="0.25">
      <c r="A27" s="10"/>
      <c r="B27" s="190"/>
      <c r="C27" s="190"/>
      <c r="D27" s="190"/>
      <c r="E27" s="190"/>
      <c r="F27" s="190"/>
      <c r="G27" s="190"/>
    </row>
    <row r="28" spans="1:7" x14ac:dyDescent="0.25">
      <c r="A28" s="10"/>
      <c r="B28" s="190"/>
      <c r="C28" s="190"/>
      <c r="D28" s="190"/>
      <c r="E28" s="190"/>
      <c r="F28" s="190"/>
      <c r="G28" s="190"/>
    </row>
    <row r="29" spans="1:7" x14ac:dyDescent="0.25">
      <c r="A29" s="10"/>
      <c r="B29" s="190"/>
      <c r="C29" s="190"/>
      <c r="D29" s="190"/>
      <c r="E29" s="190"/>
      <c r="F29" s="190"/>
      <c r="G29" s="190"/>
    </row>
    <row r="30" spans="1:7" x14ac:dyDescent="0.25">
      <c r="A30" s="10"/>
      <c r="B30" s="190"/>
      <c r="C30" s="190"/>
      <c r="D30" s="190"/>
      <c r="E30" s="190"/>
      <c r="F30" s="190"/>
      <c r="G30" s="190"/>
    </row>
    <row r="31" spans="1:7" x14ac:dyDescent="0.25">
      <c r="A31" s="10"/>
      <c r="B31" s="190"/>
      <c r="C31" s="190"/>
      <c r="D31" s="190"/>
      <c r="E31" s="190"/>
      <c r="F31" s="190"/>
      <c r="G31" s="190"/>
    </row>
    <row r="32" spans="1:7" x14ac:dyDescent="0.25">
      <c r="A32" s="10"/>
      <c r="B32" s="190"/>
      <c r="C32" s="190"/>
      <c r="D32" s="190"/>
      <c r="E32" s="190"/>
      <c r="F32" s="190"/>
      <c r="G32" s="190"/>
    </row>
    <row r="33" spans="1:7" x14ac:dyDescent="0.25">
      <c r="A33" s="10"/>
      <c r="B33" s="190"/>
      <c r="C33" s="190"/>
      <c r="D33" s="190"/>
      <c r="E33" s="190"/>
      <c r="F33" s="190"/>
      <c r="G33" s="190"/>
    </row>
    <row r="34" spans="1:7" x14ac:dyDescent="0.25">
      <c r="A34" s="10"/>
      <c r="B34" s="190"/>
      <c r="C34" s="190"/>
      <c r="D34" s="190"/>
      <c r="E34" s="190"/>
      <c r="F34" s="190"/>
      <c r="G34" s="190"/>
    </row>
    <row r="35" spans="1:7" x14ac:dyDescent="0.25">
      <c r="A35" s="10"/>
      <c r="B35" s="190"/>
      <c r="C35" s="190"/>
      <c r="D35" s="190"/>
      <c r="E35" s="190"/>
      <c r="F35" s="190"/>
      <c r="G35" s="190"/>
    </row>
    <row r="36" spans="1:7" x14ac:dyDescent="0.25">
      <c r="A36" s="10"/>
      <c r="B36" s="190"/>
      <c r="C36" s="190"/>
      <c r="D36" s="190"/>
      <c r="E36" s="190"/>
      <c r="F36" s="190"/>
      <c r="G36" s="190"/>
    </row>
    <row r="37" spans="1:7" x14ac:dyDescent="0.25">
      <c r="A37" s="10"/>
      <c r="B37" s="190"/>
      <c r="C37" s="190"/>
      <c r="D37" s="190"/>
      <c r="E37" s="190"/>
      <c r="F37" s="190"/>
      <c r="G37" s="190"/>
    </row>
    <row r="38" spans="1:7" x14ac:dyDescent="0.25">
      <c r="A38" s="10"/>
      <c r="B38" s="190"/>
      <c r="C38" s="190"/>
      <c r="D38" s="190"/>
      <c r="E38" s="190"/>
      <c r="F38" s="190"/>
      <c r="G38" s="190"/>
    </row>
    <row r="39" spans="1:7" x14ac:dyDescent="0.25">
      <c r="A39" s="1"/>
      <c r="B39" s="139"/>
      <c r="C39" s="139"/>
      <c r="D39" s="139"/>
      <c r="E39" s="139"/>
      <c r="F39" s="139"/>
      <c r="G39" s="139"/>
    </row>
    <row r="40" spans="1:7" x14ac:dyDescent="0.25">
      <c r="A40" s="1"/>
      <c r="B40" s="139"/>
      <c r="C40" s="139"/>
      <c r="D40" s="139"/>
      <c r="E40" s="139"/>
      <c r="F40" s="139"/>
      <c r="G40" s="139"/>
    </row>
    <row r="41" spans="1:7" x14ac:dyDescent="0.25">
      <c r="A41" s="1"/>
      <c r="B41" s="139"/>
      <c r="C41" s="139"/>
      <c r="D41" s="139"/>
      <c r="E41" s="139"/>
      <c r="F41" s="139"/>
      <c r="G41" s="139"/>
    </row>
    <row r="42" spans="1:7" x14ac:dyDescent="0.25">
      <c r="A42" s="1"/>
      <c r="B42" s="139"/>
      <c r="C42" s="139"/>
      <c r="D42" s="139"/>
      <c r="E42" s="139"/>
      <c r="F42" s="139"/>
      <c r="G42" s="139"/>
    </row>
    <row r="43" spans="1:7" x14ac:dyDescent="0.25">
      <c r="A43" s="1"/>
      <c r="B43" s="139"/>
      <c r="C43" s="139"/>
      <c r="D43" s="139"/>
      <c r="E43" s="139"/>
      <c r="F43" s="139"/>
      <c r="G43" s="139"/>
    </row>
    <row r="44" spans="1:7" x14ac:dyDescent="0.25">
      <c r="A44" s="1"/>
      <c r="B44" s="139"/>
      <c r="C44" s="139"/>
      <c r="D44" s="139"/>
      <c r="E44" s="139"/>
      <c r="F44" s="139"/>
      <c r="G44" s="139"/>
    </row>
    <row r="45" spans="1:7" x14ac:dyDescent="0.25">
      <c r="A45" s="1"/>
      <c r="B45" s="139"/>
      <c r="C45" s="139"/>
      <c r="D45" s="139"/>
      <c r="E45" s="139"/>
      <c r="F45" s="139"/>
      <c r="G45" s="139"/>
    </row>
    <row r="46" spans="1:7" x14ac:dyDescent="0.25">
      <c r="A46" s="1"/>
      <c r="B46" s="139"/>
      <c r="C46" s="139"/>
      <c r="D46" s="139"/>
      <c r="E46" s="139"/>
      <c r="F46" s="139"/>
      <c r="G46" s="139"/>
    </row>
    <row r="47" spans="1:7" x14ac:dyDescent="0.25">
      <c r="A47" s="1"/>
      <c r="B47" s="139"/>
      <c r="C47" s="139"/>
      <c r="D47" s="139"/>
      <c r="E47" s="139"/>
      <c r="F47" s="139"/>
      <c r="G47" s="139"/>
    </row>
    <row r="48" spans="1:7" x14ac:dyDescent="0.25">
      <c r="A48" s="1"/>
      <c r="B48" s="139"/>
      <c r="C48" s="139"/>
      <c r="D48" s="139"/>
      <c r="E48" s="139"/>
      <c r="F48" s="139"/>
      <c r="G48" s="139"/>
    </row>
    <row r="49" spans="1:7" x14ac:dyDescent="0.25">
      <c r="A49" s="1"/>
      <c r="B49" s="139"/>
      <c r="C49" s="139"/>
      <c r="D49" s="139"/>
      <c r="E49" s="139"/>
      <c r="F49" s="139"/>
      <c r="G49" s="139"/>
    </row>
    <row r="50" spans="1:7" x14ac:dyDescent="0.25">
      <c r="A50" s="1"/>
      <c r="B50" s="139"/>
      <c r="C50" s="139"/>
      <c r="D50" s="139"/>
      <c r="E50" s="139"/>
      <c r="F50" s="139"/>
      <c r="G50" s="139"/>
    </row>
    <row r="51" spans="1:7" x14ac:dyDescent="0.25">
      <c r="B51" s="188"/>
      <c r="C51" s="188"/>
      <c r="D51" s="188"/>
      <c r="E51" s="188"/>
      <c r="F51" s="188"/>
      <c r="G51" s="188"/>
    </row>
    <row r="52" spans="1:7" x14ac:dyDescent="0.25">
      <c r="B52" s="188"/>
      <c r="C52" s="188"/>
      <c r="D52" s="188"/>
      <c r="E52" s="188"/>
      <c r="F52" s="188"/>
      <c r="G52" s="188"/>
    </row>
    <row r="53" spans="1:7" x14ac:dyDescent="0.25">
      <c r="B53" s="188"/>
      <c r="C53" s="188"/>
      <c r="D53" s="188"/>
      <c r="E53" s="188"/>
      <c r="F53" s="188"/>
      <c r="G53" s="188"/>
    </row>
    <row r="54" spans="1:7" x14ac:dyDescent="0.25">
      <c r="B54" s="188"/>
      <c r="C54" s="188"/>
      <c r="D54" s="188"/>
      <c r="E54" s="188"/>
      <c r="F54" s="188"/>
      <c r="G54" s="188"/>
    </row>
    <row r="55" spans="1:7" x14ac:dyDescent="0.25">
      <c r="B55" s="188"/>
      <c r="C55" s="188"/>
      <c r="D55" s="188"/>
      <c r="E55" s="188"/>
      <c r="F55" s="188"/>
      <c r="G55" s="188"/>
    </row>
    <row r="56" spans="1:7" x14ac:dyDescent="0.25">
      <c r="B56" s="188"/>
      <c r="C56" s="188"/>
      <c r="D56" s="188"/>
      <c r="E56" s="188"/>
      <c r="F56" s="188"/>
      <c r="G56" s="188"/>
    </row>
    <row r="57" spans="1:7" x14ac:dyDescent="0.25">
      <c r="B57" s="188"/>
      <c r="C57" s="188"/>
      <c r="D57" s="188"/>
      <c r="E57" s="188"/>
      <c r="F57" s="188"/>
      <c r="G57" s="188"/>
    </row>
    <row r="58" spans="1:7" x14ac:dyDescent="0.25">
      <c r="B58" s="188"/>
      <c r="C58" s="188"/>
      <c r="D58" s="188"/>
      <c r="E58" s="188"/>
      <c r="F58" s="188"/>
      <c r="G58" s="188"/>
    </row>
    <row r="59" spans="1:7" x14ac:dyDescent="0.25">
      <c r="B59" s="188"/>
      <c r="C59" s="188"/>
      <c r="D59" s="188"/>
      <c r="E59" s="188"/>
      <c r="F59" s="188"/>
      <c r="G59" s="188"/>
    </row>
    <row r="60" spans="1:7" x14ac:dyDescent="0.25">
      <c r="B60" s="188"/>
      <c r="C60" s="188"/>
      <c r="D60" s="188"/>
      <c r="E60" s="188"/>
      <c r="F60" s="188"/>
      <c r="G60" s="188"/>
    </row>
    <row r="61" spans="1:7" x14ac:dyDescent="0.25">
      <c r="B61" s="188"/>
      <c r="C61" s="188"/>
      <c r="D61" s="188"/>
      <c r="E61" s="188"/>
      <c r="F61" s="188"/>
      <c r="G61" s="188"/>
    </row>
    <row r="62" spans="1:7" x14ac:dyDescent="0.25">
      <c r="B62" s="188"/>
      <c r="C62" s="188"/>
      <c r="D62" s="188"/>
      <c r="E62" s="188"/>
      <c r="F62" s="188"/>
      <c r="G62" s="188"/>
    </row>
    <row r="63" spans="1:7" x14ac:dyDescent="0.25">
      <c r="B63" s="188"/>
      <c r="C63" s="188"/>
      <c r="D63" s="188"/>
      <c r="E63" s="188"/>
      <c r="F63" s="188"/>
      <c r="G63" s="188"/>
    </row>
    <row r="64" spans="1:7" x14ac:dyDescent="0.25">
      <c r="B64" s="188"/>
      <c r="C64" s="188"/>
      <c r="D64" s="188"/>
      <c r="E64" s="188"/>
      <c r="F64" s="188"/>
      <c r="G64" s="188"/>
    </row>
    <row r="65" spans="2:7" x14ac:dyDescent="0.25">
      <c r="B65" s="188"/>
      <c r="C65" s="188"/>
      <c r="D65" s="188"/>
      <c r="E65" s="188"/>
      <c r="F65" s="188"/>
      <c r="G65" s="188"/>
    </row>
    <row r="66" spans="2:7" x14ac:dyDescent="0.25">
      <c r="B66" s="188"/>
      <c r="C66" s="188"/>
      <c r="D66" s="188"/>
      <c r="E66" s="188"/>
      <c r="F66" s="188"/>
      <c r="G66" s="188"/>
    </row>
    <row r="67" spans="2:7" x14ac:dyDescent="0.25">
      <c r="B67" s="188"/>
      <c r="C67" s="188"/>
      <c r="D67" s="188"/>
      <c r="E67" s="188"/>
      <c r="F67" s="188"/>
      <c r="G67" s="188"/>
    </row>
    <row r="68" spans="2:7" x14ac:dyDescent="0.25">
      <c r="B68" s="188"/>
      <c r="C68" s="188"/>
      <c r="D68" s="188"/>
      <c r="E68" s="188"/>
      <c r="F68" s="188"/>
      <c r="G68" s="188"/>
    </row>
    <row r="69" spans="2:7" x14ac:dyDescent="0.25">
      <c r="B69" s="188"/>
      <c r="C69" s="188"/>
      <c r="D69" s="188"/>
      <c r="E69" s="188"/>
      <c r="F69" s="188"/>
      <c r="G69" s="188"/>
    </row>
    <row r="70" spans="2:7" x14ac:dyDescent="0.25">
      <c r="B70" s="188"/>
      <c r="C70" s="188"/>
      <c r="D70" s="188"/>
      <c r="E70" s="188"/>
      <c r="F70" s="188"/>
      <c r="G70" s="188"/>
    </row>
    <row r="71" spans="2:7" x14ac:dyDescent="0.25">
      <c r="B71" s="188"/>
      <c r="C71" s="188"/>
      <c r="D71" s="188"/>
      <c r="E71" s="188"/>
      <c r="F71" s="188"/>
      <c r="G71" s="188"/>
    </row>
    <row r="72" spans="2:7" x14ac:dyDescent="0.25">
      <c r="B72" s="188"/>
      <c r="C72" s="188"/>
      <c r="D72" s="188"/>
      <c r="E72" s="188"/>
      <c r="F72" s="188"/>
      <c r="G72" s="188"/>
    </row>
    <row r="73" spans="2:7" x14ac:dyDescent="0.25">
      <c r="B73" s="188"/>
      <c r="C73" s="188"/>
      <c r="D73" s="188"/>
      <c r="E73" s="188"/>
      <c r="F73" s="188"/>
      <c r="G73" s="188"/>
    </row>
    <row r="74" spans="2:7" x14ac:dyDescent="0.25">
      <c r="B74" s="188"/>
      <c r="C74" s="188"/>
      <c r="D74" s="188"/>
      <c r="E74" s="188"/>
      <c r="F74" s="188"/>
      <c r="G74" s="188"/>
    </row>
    <row r="75" spans="2:7" x14ac:dyDescent="0.25">
      <c r="B75" s="188"/>
      <c r="C75" s="188"/>
      <c r="D75" s="188"/>
      <c r="E75" s="188"/>
      <c r="F75" s="188"/>
      <c r="G75" s="188"/>
    </row>
    <row r="76" spans="2:7" x14ac:dyDescent="0.25">
      <c r="B76" s="188"/>
      <c r="C76" s="188"/>
      <c r="D76" s="188"/>
      <c r="E76" s="188"/>
      <c r="F76" s="188"/>
      <c r="G76" s="188"/>
    </row>
    <row r="77" spans="2:7" x14ac:dyDescent="0.25">
      <c r="B77" s="188"/>
      <c r="C77" s="188"/>
      <c r="D77" s="188"/>
      <c r="E77" s="188"/>
      <c r="F77" s="188"/>
      <c r="G77" s="188"/>
    </row>
    <row r="78" spans="2:7" x14ac:dyDescent="0.25">
      <c r="B78" s="188"/>
      <c r="C78" s="188"/>
      <c r="D78" s="188"/>
      <c r="E78" s="188"/>
      <c r="F78" s="188"/>
      <c r="G78" s="188"/>
    </row>
    <row r="79" spans="2:7" x14ac:dyDescent="0.25">
      <c r="B79" s="188"/>
      <c r="C79" s="188"/>
      <c r="D79" s="188"/>
      <c r="E79" s="188"/>
      <c r="F79" s="188"/>
      <c r="G79" s="188"/>
    </row>
    <row r="80" spans="2:7" x14ac:dyDescent="0.25">
      <c r="B80" s="188"/>
      <c r="C80" s="188"/>
      <c r="D80" s="188"/>
      <c r="E80" s="188"/>
      <c r="F80" s="188"/>
      <c r="G80" s="188"/>
    </row>
    <row r="81" spans="2:7" x14ac:dyDescent="0.25">
      <c r="B81" s="188"/>
      <c r="C81" s="188"/>
      <c r="D81" s="188"/>
      <c r="E81" s="188"/>
      <c r="F81" s="188"/>
      <c r="G81" s="188"/>
    </row>
    <row r="82" spans="2:7" x14ac:dyDescent="0.25">
      <c r="B82" s="188"/>
      <c r="C82" s="188"/>
      <c r="D82" s="188"/>
      <c r="E82" s="188"/>
      <c r="F82" s="188"/>
      <c r="G82" s="188"/>
    </row>
    <row r="83" spans="2:7" x14ac:dyDescent="0.25">
      <c r="B83" s="188"/>
      <c r="C83" s="188"/>
      <c r="D83" s="188"/>
      <c r="E83" s="188"/>
      <c r="F83" s="188"/>
      <c r="G83" s="188"/>
    </row>
    <row r="84" spans="2:7" x14ac:dyDescent="0.25">
      <c r="B84" s="188"/>
      <c r="C84" s="188"/>
      <c r="D84" s="188"/>
      <c r="E84" s="188"/>
      <c r="F84" s="188"/>
      <c r="G84" s="188"/>
    </row>
    <row r="85" spans="2:7" x14ac:dyDescent="0.25">
      <c r="B85" s="188"/>
      <c r="C85" s="188"/>
      <c r="D85" s="188"/>
      <c r="E85" s="188"/>
      <c r="F85" s="188"/>
      <c r="G85" s="188"/>
    </row>
    <row r="86" spans="2:7" x14ac:dyDescent="0.25">
      <c r="B86" s="188"/>
      <c r="C86" s="188"/>
      <c r="D86" s="188"/>
      <c r="E86" s="188"/>
      <c r="F86" s="188"/>
      <c r="G86" s="188"/>
    </row>
    <row r="87" spans="2:7" x14ac:dyDescent="0.25">
      <c r="B87" s="188"/>
      <c r="C87" s="188"/>
      <c r="D87" s="188"/>
      <c r="E87" s="188"/>
      <c r="F87" s="188"/>
      <c r="G87" s="188"/>
    </row>
    <row r="88" spans="2:7" x14ac:dyDescent="0.25">
      <c r="B88" s="188"/>
      <c r="C88" s="188"/>
      <c r="D88" s="188"/>
      <c r="E88" s="188"/>
      <c r="F88" s="188"/>
      <c r="G88" s="188"/>
    </row>
    <row r="89" spans="2:7" x14ac:dyDescent="0.25">
      <c r="B89" s="188"/>
      <c r="C89" s="188"/>
      <c r="D89" s="188"/>
      <c r="E89" s="188"/>
      <c r="F89" s="188"/>
      <c r="G89" s="188"/>
    </row>
    <row r="90" spans="2:7" x14ac:dyDescent="0.25">
      <c r="B90" s="188"/>
      <c r="C90" s="188"/>
      <c r="D90" s="188"/>
      <c r="E90" s="188"/>
      <c r="F90" s="188"/>
      <c r="G90" s="188"/>
    </row>
    <row r="91" spans="2:7" x14ac:dyDescent="0.25">
      <c r="B91" s="188"/>
      <c r="C91" s="188"/>
      <c r="D91" s="188"/>
      <c r="E91" s="188"/>
      <c r="F91" s="188"/>
      <c r="G91" s="188"/>
    </row>
    <row r="92" spans="2:7" x14ac:dyDescent="0.25">
      <c r="B92" s="188"/>
      <c r="C92" s="188"/>
      <c r="D92" s="188"/>
      <c r="E92" s="188"/>
      <c r="F92" s="188"/>
      <c r="G92" s="188"/>
    </row>
    <row r="93" spans="2:7" x14ac:dyDescent="0.25">
      <c r="B93" s="188"/>
      <c r="C93" s="188"/>
      <c r="D93" s="188"/>
      <c r="E93" s="188"/>
      <c r="F93" s="188"/>
      <c r="G93" s="188"/>
    </row>
    <row r="94" spans="2:7" x14ac:dyDescent="0.25">
      <c r="B94" s="188"/>
      <c r="C94" s="188"/>
      <c r="D94" s="188"/>
      <c r="E94" s="188"/>
      <c r="F94" s="188"/>
      <c r="G94" s="188"/>
    </row>
    <row r="95" spans="2:7" x14ac:dyDescent="0.25">
      <c r="B95" s="188"/>
      <c r="C95" s="188"/>
      <c r="D95" s="188"/>
      <c r="E95" s="188"/>
      <c r="F95" s="188"/>
      <c r="G95" s="188"/>
    </row>
    <row r="96" spans="2:7" x14ac:dyDescent="0.25">
      <c r="B96" s="188"/>
      <c r="C96" s="188"/>
      <c r="D96" s="188"/>
      <c r="E96" s="188"/>
      <c r="F96" s="188"/>
      <c r="G96" s="188"/>
    </row>
    <row r="97" spans="2:7" x14ac:dyDescent="0.25">
      <c r="B97" s="188"/>
      <c r="C97" s="188"/>
      <c r="D97" s="188"/>
      <c r="E97" s="188"/>
      <c r="F97" s="188"/>
      <c r="G97" s="188"/>
    </row>
    <row r="98" spans="2:7" x14ac:dyDescent="0.25">
      <c r="B98" s="188"/>
      <c r="C98" s="188"/>
      <c r="D98" s="188"/>
      <c r="E98" s="188"/>
      <c r="F98" s="188"/>
      <c r="G98" s="188"/>
    </row>
    <row r="99" spans="2:7" x14ac:dyDescent="0.25">
      <c r="B99" s="188"/>
      <c r="C99" s="188"/>
      <c r="D99" s="188"/>
      <c r="E99" s="188"/>
      <c r="F99" s="188"/>
      <c r="G99" s="188"/>
    </row>
    <row r="100" spans="2:7" x14ac:dyDescent="0.25">
      <c r="B100" s="188"/>
      <c r="C100" s="188"/>
      <c r="D100" s="188"/>
      <c r="E100" s="188"/>
      <c r="F100" s="188"/>
      <c r="G100" s="188"/>
    </row>
    <row r="101" spans="2:7" x14ac:dyDescent="0.25">
      <c r="B101" s="188"/>
      <c r="C101" s="188"/>
      <c r="D101" s="188"/>
      <c r="E101" s="188"/>
      <c r="F101" s="188"/>
      <c r="G101" s="188"/>
    </row>
    <row r="102" spans="2:7" x14ac:dyDescent="0.25">
      <c r="B102" s="188"/>
      <c r="C102" s="188"/>
      <c r="D102" s="188"/>
      <c r="E102" s="188"/>
      <c r="F102" s="188"/>
      <c r="G102" s="188"/>
    </row>
    <row r="103" spans="2:7" x14ac:dyDescent="0.25">
      <c r="B103" s="188"/>
      <c r="C103" s="188"/>
      <c r="D103" s="188"/>
      <c r="E103" s="188"/>
      <c r="F103" s="188"/>
      <c r="G103" s="188"/>
    </row>
    <row r="104" spans="2:7" x14ac:dyDescent="0.25">
      <c r="B104" s="188"/>
      <c r="C104" s="188"/>
      <c r="D104" s="188"/>
      <c r="E104" s="188"/>
      <c r="F104" s="188"/>
      <c r="G104" s="188"/>
    </row>
    <row r="105" spans="2:7" x14ac:dyDescent="0.25">
      <c r="B105" s="188"/>
      <c r="C105" s="188"/>
      <c r="D105" s="188"/>
      <c r="E105" s="188"/>
      <c r="F105" s="188"/>
      <c r="G105" s="188"/>
    </row>
    <row r="106" spans="2:7" x14ac:dyDescent="0.25">
      <c r="B106" s="188"/>
      <c r="C106" s="188"/>
      <c r="D106" s="188"/>
      <c r="E106" s="188"/>
      <c r="F106" s="188"/>
      <c r="G106" s="188"/>
    </row>
    <row r="107" spans="2:7" x14ac:dyDescent="0.25">
      <c r="B107" s="188"/>
      <c r="C107" s="188"/>
      <c r="D107" s="188"/>
      <c r="E107" s="188"/>
      <c r="F107" s="188"/>
      <c r="G107" s="188"/>
    </row>
    <row r="108" spans="2:7" x14ac:dyDescent="0.25">
      <c r="B108" s="188"/>
      <c r="C108" s="188"/>
      <c r="D108" s="188"/>
      <c r="E108" s="188"/>
      <c r="F108" s="188"/>
      <c r="G108" s="188"/>
    </row>
  </sheetData>
  <mergeCells count="1">
    <mergeCell ref="A3:E4"/>
  </mergeCells>
  <printOptions horizontalCentered="1"/>
  <pageMargins left="0.7" right="0.7" top="0.75" bottom="0.75" header="0.3" footer="0.3"/>
  <pageSetup paperSize="9" scale="95" orientation="landscape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00"/>
  <sheetViews>
    <sheetView workbookViewId="0">
      <selection sqref="A1:D1"/>
    </sheetView>
  </sheetViews>
  <sheetFormatPr defaultColWidth="0" defaultRowHeight="15" x14ac:dyDescent="0.25"/>
  <cols>
    <col min="1" max="1" width="40.7109375" customWidth="1"/>
    <col min="2" max="4" width="12.7109375" customWidth="1"/>
    <col min="5" max="6" width="15.7109375" customWidth="1"/>
    <col min="7" max="7" width="0.28515625" customWidth="1"/>
    <col min="8" max="9" width="9.140625" hidden="1" customWidth="1"/>
    <col min="10" max="26" width="0" hidden="1" customWidth="1"/>
    <col min="27" max="16384" width="9.140625" hidden="1"/>
  </cols>
  <sheetData>
    <row r="1" spans="1:26" ht="20.100000000000001" customHeight="1" x14ac:dyDescent="0.25">
      <c r="A1" s="215" t="s">
        <v>26</v>
      </c>
      <c r="B1" s="216"/>
      <c r="C1" s="216"/>
      <c r="D1" s="217"/>
      <c r="E1" s="134" t="s">
        <v>23</v>
      </c>
      <c r="F1" s="133"/>
      <c r="W1">
        <v>30.126000000000001</v>
      </c>
    </row>
    <row r="2" spans="1:26" ht="20.100000000000001" customHeight="1" x14ac:dyDescent="0.25">
      <c r="A2" s="215" t="s">
        <v>27</v>
      </c>
      <c r="B2" s="216"/>
      <c r="C2" s="216"/>
      <c r="D2" s="217"/>
      <c r="E2" s="134" t="s">
        <v>21</v>
      </c>
      <c r="F2" s="133"/>
    </row>
    <row r="3" spans="1:26" ht="20.100000000000001" customHeight="1" x14ac:dyDescent="0.25">
      <c r="A3" s="215" t="s">
        <v>28</v>
      </c>
      <c r="B3" s="216"/>
      <c r="C3" s="216"/>
      <c r="D3" s="217"/>
      <c r="E3" s="134" t="s">
        <v>69</v>
      </c>
      <c r="F3" s="133"/>
    </row>
    <row r="4" spans="1:26" x14ac:dyDescent="0.25">
      <c r="A4" s="135" t="s">
        <v>1</v>
      </c>
      <c r="B4" s="132"/>
      <c r="C4" s="132"/>
      <c r="D4" s="132"/>
      <c r="E4" s="132"/>
      <c r="F4" s="132"/>
    </row>
    <row r="5" spans="1:26" x14ac:dyDescent="0.25">
      <c r="A5" s="135" t="s">
        <v>233</v>
      </c>
      <c r="B5" s="132"/>
      <c r="C5" s="132"/>
      <c r="D5" s="132"/>
      <c r="E5" s="132"/>
      <c r="F5" s="132"/>
    </row>
    <row r="6" spans="1:26" x14ac:dyDescent="0.25">
      <c r="A6" s="132"/>
      <c r="B6" s="132"/>
      <c r="C6" s="132"/>
      <c r="D6" s="132"/>
      <c r="E6" s="132"/>
      <c r="F6" s="132"/>
    </row>
    <row r="7" spans="1:26" x14ac:dyDescent="0.25">
      <c r="A7" s="132"/>
      <c r="B7" s="132"/>
      <c r="C7" s="132"/>
      <c r="D7" s="132"/>
      <c r="E7" s="132"/>
      <c r="F7" s="132"/>
    </row>
    <row r="8" spans="1:26" x14ac:dyDescent="0.25">
      <c r="A8" s="136" t="s">
        <v>70</v>
      </c>
      <c r="B8" s="132"/>
      <c r="C8" s="132"/>
      <c r="D8" s="132"/>
      <c r="E8" s="132"/>
      <c r="F8" s="132"/>
    </row>
    <row r="9" spans="1:26" x14ac:dyDescent="0.25">
      <c r="A9" s="137" t="s">
        <v>66</v>
      </c>
      <c r="B9" s="137" t="s">
        <v>60</v>
      </c>
      <c r="C9" s="137" t="s">
        <v>61</v>
      </c>
      <c r="D9" s="137" t="s">
        <v>37</v>
      </c>
      <c r="E9" s="137" t="s">
        <v>67</v>
      </c>
      <c r="F9" s="137" t="s">
        <v>68</v>
      </c>
    </row>
    <row r="10" spans="1:26" x14ac:dyDescent="0.25">
      <c r="A10" s="144" t="s">
        <v>71</v>
      </c>
      <c r="B10" s="145"/>
      <c r="C10" s="141"/>
      <c r="D10" s="141"/>
      <c r="E10" s="142"/>
      <c r="F10" s="142"/>
      <c r="G10" s="143"/>
      <c r="H10" s="143"/>
      <c r="I10" s="143"/>
      <c r="J10" s="143"/>
      <c r="K10" s="143"/>
      <c r="L10" s="143"/>
      <c r="M10" s="143"/>
      <c r="N10" s="143"/>
      <c r="O10" s="143"/>
      <c r="P10" s="143"/>
      <c r="Q10" s="143"/>
      <c r="R10" s="143"/>
      <c r="S10" s="143"/>
      <c r="T10" s="143"/>
      <c r="U10" s="143"/>
      <c r="V10" s="143"/>
      <c r="W10" s="143"/>
      <c r="X10" s="143"/>
      <c r="Y10" s="143"/>
      <c r="Z10" s="143"/>
    </row>
    <row r="11" spans="1:26" x14ac:dyDescent="0.25">
      <c r="A11" s="146" t="s">
        <v>74</v>
      </c>
      <c r="B11" s="147">
        <f>'SO Rek. zateplenia strechy'!L19</f>
        <v>0</v>
      </c>
      <c r="C11" s="147">
        <f>'SO Rek. zateplenia strechy'!M19</f>
        <v>0</v>
      </c>
      <c r="D11" s="147">
        <f>'SO Rek. zateplenia strechy'!I19</f>
        <v>0</v>
      </c>
      <c r="E11" s="148">
        <f>'SO Rek. zateplenia strechy'!S19</f>
        <v>0.02</v>
      </c>
      <c r="F11" s="148">
        <f>'SO Rek. zateplenia strechy'!V19</f>
        <v>0</v>
      </c>
      <c r="G11" s="143"/>
      <c r="H11" s="143"/>
      <c r="I11" s="143"/>
      <c r="J11" s="143"/>
      <c r="K11" s="143"/>
      <c r="L11" s="143"/>
      <c r="M11" s="143"/>
      <c r="N11" s="143"/>
      <c r="O11" s="143"/>
      <c r="P11" s="143"/>
      <c r="Q11" s="143"/>
      <c r="R11" s="143"/>
      <c r="S11" s="143"/>
      <c r="T11" s="143"/>
      <c r="U11" s="143"/>
      <c r="V11" s="143"/>
      <c r="W11" s="143"/>
      <c r="X11" s="143"/>
      <c r="Y11" s="143"/>
      <c r="Z11" s="143"/>
    </row>
    <row r="12" spans="1:26" x14ac:dyDescent="0.25">
      <c r="A12" s="146" t="s">
        <v>75</v>
      </c>
      <c r="B12" s="147">
        <f>'SO Rek. zateplenia strechy'!L23</f>
        <v>0</v>
      </c>
      <c r="C12" s="147">
        <f>'SO Rek. zateplenia strechy'!M23</f>
        <v>0</v>
      </c>
      <c r="D12" s="147">
        <f>'SO Rek. zateplenia strechy'!I23</f>
        <v>0</v>
      </c>
      <c r="E12" s="148">
        <f>'SO Rek. zateplenia strechy'!S23</f>
        <v>0</v>
      </c>
      <c r="F12" s="148">
        <f>'SO Rek. zateplenia strechy'!V23</f>
        <v>0</v>
      </c>
      <c r="G12" s="143"/>
      <c r="H12" s="143"/>
      <c r="I12" s="143"/>
      <c r="J12" s="143"/>
      <c r="K12" s="143"/>
      <c r="L12" s="143"/>
      <c r="M12" s="143"/>
      <c r="N12" s="143"/>
      <c r="O12" s="143"/>
      <c r="P12" s="143"/>
      <c r="Q12" s="143"/>
      <c r="R12" s="143"/>
      <c r="S12" s="143"/>
      <c r="T12" s="143"/>
      <c r="U12" s="143"/>
      <c r="V12" s="143"/>
      <c r="W12" s="143"/>
      <c r="X12" s="143"/>
      <c r="Y12" s="143"/>
      <c r="Z12" s="143"/>
    </row>
    <row r="13" spans="1:26" x14ac:dyDescent="0.25">
      <c r="A13" s="2" t="s">
        <v>71</v>
      </c>
      <c r="B13" s="149">
        <f>'SO Rek. zateplenia strechy'!L25</f>
        <v>0</v>
      </c>
      <c r="C13" s="149">
        <f>'SO Rek. zateplenia strechy'!M25</f>
        <v>0</v>
      </c>
      <c r="D13" s="149">
        <f>'SO Rek. zateplenia strechy'!I25</f>
        <v>0</v>
      </c>
      <c r="E13" s="150">
        <f>'SO Rek. zateplenia strechy'!S25</f>
        <v>0.02</v>
      </c>
      <c r="F13" s="150">
        <f>'SO Rek. zateplenia strechy'!V25</f>
        <v>0</v>
      </c>
      <c r="G13" s="143"/>
      <c r="H13" s="143"/>
      <c r="I13" s="143"/>
      <c r="J13" s="143"/>
      <c r="K13" s="143"/>
      <c r="L13" s="143"/>
      <c r="M13" s="143"/>
      <c r="N13" s="143"/>
      <c r="O13" s="143"/>
      <c r="P13" s="143"/>
      <c r="Q13" s="143"/>
      <c r="R13" s="143"/>
      <c r="S13" s="143"/>
      <c r="T13" s="143"/>
      <c r="U13" s="143"/>
      <c r="V13" s="143"/>
      <c r="W13" s="143"/>
      <c r="X13" s="143"/>
      <c r="Y13" s="143"/>
      <c r="Z13" s="143"/>
    </row>
    <row r="14" spans="1:26" x14ac:dyDescent="0.25">
      <c r="A14" s="1"/>
      <c r="B14" s="139"/>
      <c r="C14" s="139"/>
      <c r="D14" s="139"/>
      <c r="E14" s="138"/>
      <c r="F14" s="138"/>
    </row>
    <row r="15" spans="1:26" x14ac:dyDescent="0.25">
      <c r="A15" s="2" t="s">
        <v>76</v>
      </c>
      <c r="B15" s="149"/>
      <c r="C15" s="147"/>
      <c r="D15" s="147"/>
      <c r="E15" s="148"/>
      <c r="F15" s="148"/>
      <c r="G15" s="143"/>
      <c r="H15" s="143"/>
      <c r="I15" s="143"/>
      <c r="J15" s="143"/>
      <c r="K15" s="143"/>
      <c r="L15" s="143"/>
      <c r="M15" s="143"/>
      <c r="N15" s="143"/>
      <c r="O15" s="143"/>
      <c r="P15" s="143"/>
      <c r="Q15" s="143"/>
      <c r="R15" s="143"/>
      <c r="S15" s="143"/>
      <c r="T15" s="143"/>
      <c r="U15" s="143"/>
      <c r="V15" s="143"/>
      <c r="W15" s="143"/>
      <c r="X15" s="143"/>
      <c r="Y15" s="143"/>
      <c r="Z15" s="143"/>
    </row>
    <row r="16" spans="1:26" x14ac:dyDescent="0.25">
      <c r="A16" s="146" t="s">
        <v>234</v>
      </c>
      <c r="B16" s="147">
        <f>'SO Rek. zateplenia strechy'!L53</f>
        <v>0</v>
      </c>
      <c r="C16" s="147">
        <f>'SO Rek. zateplenia strechy'!M53</f>
        <v>0</v>
      </c>
      <c r="D16" s="147">
        <f>'SO Rek. zateplenia strechy'!I53</f>
        <v>0</v>
      </c>
      <c r="E16" s="148">
        <f>'SO Rek. zateplenia strechy'!S53</f>
        <v>2.42</v>
      </c>
      <c r="F16" s="148">
        <f>'SO Rek. zateplenia strechy'!V53</f>
        <v>0</v>
      </c>
      <c r="G16" s="143"/>
      <c r="H16" s="143"/>
      <c r="I16" s="143"/>
      <c r="J16" s="143"/>
      <c r="K16" s="143"/>
      <c r="L16" s="143"/>
      <c r="M16" s="143"/>
      <c r="N16" s="143"/>
      <c r="O16" s="143"/>
      <c r="P16" s="143"/>
      <c r="Q16" s="143"/>
      <c r="R16" s="143"/>
      <c r="S16" s="143"/>
      <c r="T16" s="143"/>
      <c r="U16" s="143"/>
      <c r="V16" s="143"/>
      <c r="W16" s="143"/>
      <c r="X16" s="143"/>
      <c r="Y16" s="143"/>
      <c r="Z16" s="143"/>
    </row>
    <row r="17" spans="1:26" x14ac:dyDescent="0.25">
      <c r="A17" s="146" t="s">
        <v>235</v>
      </c>
      <c r="B17" s="147">
        <f>'SO Rek. zateplenia strechy'!L65</f>
        <v>0</v>
      </c>
      <c r="C17" s="147">
        <f>'SO Rek. zateplenia strechy'!M65</f>
        <v>0</v>
      </c>
      <c r="D17" s="147">
        <f>'SO Rek. zateplenia strechy'!I65</f>
        <v>0</v>
      </c>
      <c r="E17" s="148">
        <f>'SO Rek. zateplenia strechy'!S65</f>
        <v>0.97</v>
      </c>
      <c r="F17" s="148">
        <f>'SO Rek. zateplenia strechy'!V65</f>
        <v>0</v>
      </c>
      <c r="G17" s="143"/>
      <c r="H17" s="143"/>
      <c r="I17" s="143"/>
      <c r="J17" s="143"/>
      <c r="K17" s="143"/>
      <c r="L17" s="143"/>
      <c r="M17" s="143"/>
      <c r="N17" s="143"/>
      <c r="O17" s="143"/>
      <c r="P17" s="143"/>
      <c r="Q17" s="143"/>
      <c r="R17" s="143"/>
      <c r="S17" s="143"/>
      <c r="T17" s="143"/>
      <c r="U17" s="143"/>
      <c r="V17" s="143"/>
      <c r="W17" s="143"/>
      <c r="X17" s="143"/>
      <c r="Y17" s="143"/>
      <c r="Z17" s="143"/>
    </row>
    <row r="18" spans="1:26" x14ac:dyDescent="0.25">
      <c r="A18" s="146" t="s">
        <v>236</v>
      </c>
      <c r="B18" s="147">
        <f>'SO Rek. zateplenia strechy'!L72</f>
        <v>0</v>
      </c>
      <c r="C18" s="147">
        <f>'SO Rek. zateplenia strechy'!M72</f>
        <v>0</v>
      </c>
      <c r="D18" s="147">
        <f>'SO Rek. zateplenia strechy'!I72</f>
        <v>0</v>
      </c>
      <c r="E18" s="148">
        <f>'SO Rek. zateplenia strechy'!S72</f>
        <v>0.48</v>
      </c>
      <c r="F18" s="148">
        <f>'SO Rek. zateplenia strechy'!V72</f>
        <v>0</v>
      </c>
      <c r="G18" s="143"/>
      <c r="H18" s="143"/>
      <c r="I18" s="143"/>
      <c r="J18" s="143"/>
      <c r="K18" s="143"/>
      <c r="L18" s="143"/>
      <c r="M18" s="143"/>
      <c r="N18" s="143"/>
      <c r="O18" s="143"/>
      <c r="P18" s="143"/>
      <c r="Q18" s="143"/>
      <c r="R18" s="143"/>
      <c r="S18" s="143"/>
      <c r="T18" s="143"/>
      <c r="U18" s="143"/>
      <c r="V18" s="143"/>
      <c r="W18" s="143"/>
      <c r="X18" s="143"/>
      <c r="Y18" s="143"/>
      <c r="Z18" s="143"/>
    </row>
    <row r="19" spans="1:26" x14ac:dyDescent="0.25">
      <c r="A19" s="146" t="s">
        <v>237</v>
      </c>
      <c r="B19" s="147">
        <f>'SO Rek. zateplenia strechy'!L92</f>
        <v>0</v>
      </c>
      <c r="C19" s="147">
        <f>'SO Rek. zateplenia strechy'!M92</f>
        <v>0</v>
      </c>
      <c r="D19" s="147">
        <f>'SO Rek. zateplenia strechy'!I92</f>
        <v>0</v>
      </c>
      <c r="E19" s="148">
        <f>'SO Rek. zateplenia strechy'!S92</f>
        <v>0.55000000000000004</v>
      </c>
      <c r="F19" s="148">
        <f>'SO Rek. zateplenia strechy'!V92</f>
        <v>0.41</v>
      </c>
      <c r="G19" s="143"/>
      <c r="H19" s="143"/>
      <c r="I19" s="143"/>
      <c r="J19" s="143"/>
      <c r="K19" s="143"/>
      <c r="L19" s="143"/>
      <c r="M19" s="143"/>
      <c r="N19" s="143"/>
      <c r="O19" s="143"/>
      <c r="P19" s="143"/>
      <c r="Q19" s="143"/>
      <c r="R19" s="143"/>
      <c r="S19" s="143"/>
      <c r="T19" s="143"/>
      <c r="U19" s="143"/>
      <c r="V19" s="143"/>
      <c r="W19" s="143"/>
      <c r="X19" s="143"/>
      <c r="Y19" s="143"/>
      <c r="Z19" s="143"/>
    </row>
    <row r="20" spans="1:26" x14ac:dyDescent="0.25">
      <c r="A20" s="2" t="s">
        <v>76</v>
      </c>
      <c r="B20" s="149">
        <f>'SO Rek. zateplenia strechy'!L94</f>
        <v>0</v>
      </c>
      <c r="C20" s="149">
        <f>'SO Rek. zateplenia strechy'!M94</f>
        <v>0</v>
      </c>
      <c r="D20" s="149">
        <f>'SO Rek. zateplenia strechy'!I94</f>
        <v>0</v>
      </c>
      <c r="E20" s="150">
        <f>'SO Rek. zateplenia strechy'!S94</f>
        <v>4.42</v>
      </c>
      <c r="F20" s="150">
        <f>'SO Rek. zateplenia strechy'!V94</f>
        <v>0.41</v>
      </c>
      <c r="G20" s="143"/>
      <c r="H20" s="143"/>
      <c r="I20" s="143"/>
      <c r="J20" s="143"/>
      <c r="K20" s="143"/>
      <c r="L20" s="143"/>
      <c r="M20" s="143"/>
      <c r="N20" s="143"/>
      <c r="O20" s="143"/>
      <c r="P20" s="143"/>
      <c r="Q20" s="143"/>
      <c r="R20" s="143"/>
      <c r="S20" s="143"/>
      <c r="T20" s="143"/>
      <c r="U20" s="143"/>
      <c r="V20" s="143"/>
      <c r="W20" s="143"/>
      <c r="X20" s="143"/>
      <c r="Y20" s="143"/>
      <c r="Z20" s="143"/>
    </row>
    <row r="21" spans="1:26" x14ac:dyDescent="0.25">
      <c r="A21" s="1"/>
      <c r="B21" s="139"/>
      <c r="C21" s="139"/>
      <c r="D21" s="139"/>
      <c r="E21" s="138"/>
      <c r="F21" s="138"/>
    </row>
    <row r="22" spans="1:26" x14ac:dyDescent="0.25">
      <c r="A22" s="2" t="s">
        <v>238</v>
      </c>
      <c r="B22" s="149"/>
      <c r="C22" s="147"/>
      <c r="D22" s="147"/>
      <c r="E22" s="148"/>
      <c r="F22" s="148"/>
      <c r="G22" s="143"/>
      <c r="H22" s="143"/>
      <c r="I22" s="143"/>
      <c r="J22" s="143"/>
      <c r="K22" s="143"/>
      <c r="L22" s="143"/>
      <c r="M22" s="143"/>
      <c r="N22" s="143"/>
      <c r="O22" s="143"/>
      <c r="P22" s="143"/>
      <c r="Q22" s="143"/>
      <c r="R22" s="143"/>
      <c r="S22" s="143"/>
      <c r="T22" s="143"/>
      <c r="U22" s="143"/>
      <c r="V22" s="143"/>
      <c r="W22" s="143"/>
      <c r="X22" s="143"/>
      <c r="Y22" s="143"/>
      <c r="Z22" s="143"/>
    </row>
    <row r="23" spans="1:26" x14ac:dyDescent="0.25">
      <c r="A23" s="146" t="s">
        <v>239</v>
      </c>
      <c r="B23" s="147">
        <f>'SO Rek. zateplenia strechy'!L100</f>
        <v>0</v>
      </c>
      <c r="C23" s="147">
        <f>'SO Rek. zateplenia strechy'!M100</f>
        <v>0</v>
      </c>
      <c r="D23" s="147">
        <f>'SO Rek. zateplenia strechy'!I100</f>
        <v>0</v>
      </c>
      <c r="E23" s="148">
        <f>'SO Rek. zateplenia strechy'!S100</f>
        <v>0</v>
      </c>
      <c r="F23" s="148">
        <f>'SO Rek. zateplenia strechy'!V100</f>
        <v>0</v>
      </c>
      <c r="G23" s="143"/>
      <c r="H23" s="143"/>
      <c r="I23" s="143"/>
      <c r="J23" s="143"/>
      <c r="K23" s="143"/>
      <c r="L23" s="143"/>
      <c r="M23" s="143"/>
      <c r="N23" s="143"/>
      <c r="O23" s="143"/>
      <c r="P23" s="143"/>
      <c r="Q23" s="143"/>
      <c r="R23" s="143"/>
      <c r="S23" s="143"/>
      <c r="T23" s="143"/>
      <c r="U23" s="143"/>
      <c r="V23" s="143"/>
      <c r="W23" s="143"/>
      <c r="X23" s="143"/>
      <c r="Y23" s="143"/>
      <c r="Z23" s="143"/>
    </row>
    <row r="24" spans="1:26" x14ac:dyDescent="0.25">
      <c r="A24" s="2" t="s">
        <v>238</v>
      </c>
      <c r="B24" s="149">
        <f>'SO Rek. zateplenia strechy'!L102</f>
        <v>0</v>
      </c>
      <c r="C24" s="149">
        <f>'SO Rek. zateplenia strechy'!M102</f>
        <v>0</v>
      </c>
      <c r="D24" s="149">
        <f>'SO Rek. zateplenia strechy'!I102</f>
        <v>0</v>
      </c>
      <c r="E24" s="150">
        <f>'SO Rek. zateplenia strechy'!S102</f>
        <v>0</v>
      </c>
      <c r="F24" s="150">
        <f>'SO Rek. zateplenia strechy'!V102</f>
        <v>0</v>
      </c>
      <c r="G24" s="143"/>
      <c r="H24" s="143"/>
      <c r="I24" s="143"/>
      <c r="J24" s="143"/>
      <c r="K24" s="143"/>
      <c r="L24" s="143"/>
      <c r="M24" s="143"/>
      <c r="N24" s="143"/>
      <c r="O24" s="143"/>
      <c r="P24" s="143"/>
      <c r="Q24" s="143"/>
      <c r="R24" s="143"/>
      <c r="S24" s="143"/>
      <c r="T24" s="143"/>
      <c r="U24" s="143"/>
      <c r="V24" s="143"/>
      <c r="W24" s="143"/>
      <c r="X24" s="143"/>
      <c r="Y24" s="143"/>
      <c r="Z24" s="143"/>
    </row>
    <row r="25" spans="1:26" x14ac:dyDescent="0.25">
      <c r="A25" s="1"/>
      <c r="B25" s="139"/>
      <c r="C25" s="139"/>
      <c r="D25" s="139"/>
      <c r="E25" s="138"/>
      <c r="F25" s="138"/>
    </row>
    <row r="26" spans="1:26" x14ac:dyDescent="0.25">
      <c r="A26" s="2" t="s">
        <v>79</v>
      </c>
      <c r="B26" s="149">
        <f>'SO Rek. zateplenia strechy'!L103</f>
        <v>0</v>
      </c>
      <c r="C26" s="149">
        <f>'SO Rek. zateplenia strechy'!M103</f>
        <v>0</v>
      </c>
      <c r="D26" s="149">
        <f>'SO Rek. zateplenia strechy'!I103</f>
        <v>0</v>
      </c>
      <c r="E26" s="150">
        <f>'SO Rek. zateplenia strechy'!S103</f>
        <v>4.4400000000000004</v>
      </c>
      <c r="F26" s="150">
        <f>'SO Rek. zateplenia strechy'!V103</f>
        <v>0.41</v>
      </c>
      <c r="G26" s="143"/>
      <c r="H26" s="143"/>
      <c r="I26" s="143"/>
      <c r="J26" s="143"/>
      <c r="K26" s="143"/>
      <c r="L26" s="143"/>
      <c r="M26" s="143"/>
      <c r="N26" s="143"/>
      <c r="O26" s="143"/>
      <c r="P26" s="143"/>
      <c r="Q26" s="143"/>
      <c r="R26" s="143"/>
      <c r="S26" s="143"/>
      <c r="T26" s="143"/>
      <c r="U26" s="143"/>
      <c r="V26" s="143"/>
      <c r="W26" s="143"/>
      <c r="X26" s="143"/>
      <c r="Y26" s="143"/>
      <c r="Z26" s="143"/>
    </row>
    <row r="27" spans="1:26" x14ac:dyDescent="0.25">
      <c r="A27" s="1"/>
      <c r="B27" s="139"/>
      <c r="C27" s="139"/>
      <c r="D27" s="139"/>
      <c r="E27" s="138"/>
      <c r="F27" s="138"/>
    </row>
    <row r="28" spans="1:26" x14ac:dyDescent="0.25">
      <c r="A28" s="1"/>
      <c r="B28" s="139"/>
      <c r="C28" s="139"/>
      <c r="D28" s="139"/>
      <c r="E28" s="138"/>
      <c r="F28" s="138"/>
    </row>
    <row r="29" spans="1:26" x14ac:dyDescent="0.25">
      <c r="A29" s="1"/>
      <c r="B29" s="139"/>
      <c r="C29" s="139"/>
      <c r="D29" s="139"/>
      <c r="E29" s="138"/>
      <c r="F29" s="138"/>
    </row>
    <row r="30" spans="1:26" x14ac:dyDescent="0.25">
      <c r="A30" s="1"/>
      <c r="B30" s="139"/>
      <c r="C30" s="139"/>
      <c r="D30" s="139"/>
      <c r="E30" s="138"/>
      <c r="F30" s="138"/>
    </row>
    <row r="31" spans="1:26" x14ac:dyDescent="0.25">
      <c r="A31" s="1"/>
      <c r="B31" s="139"/>
      <c r="C31" s="139"/>
      <c r="D31" s="139"/>
      <c r="E31" s="138"/>
      <c r="F31" s="138"/>
    </row>
    <row r="32" spans="1:26" x14ac:dyDescent="0.25">
      <c r="A32" s="1"/>
      <c r="B32" s="139"/>
      <c r="C32" s="139"/>
      <c r="D32" s="139"/>
      <c r="E32" s="138"/>
      <c r="F32" s="138"/>
    </row>
    <row r="33" spans="1:6" x14ac:dyDescent="0.25">
      <c r="A33" s="1"/>
      <c r="B33" s="139"/>
      <c r="C33" s="139"/>
      <c r="D33" s="139"/>
      <c r="E33" s="138"/>
      <c r="F33" s="138"/>
    </row>
    <row r="34" spans="1:6" x14ac:dyDescent="0.25">
      <c r="A34" s="1"/>
      <c r="B34" s="139"/>
      <c r="C34" s="139"/>
      <c r="D34" s="139"/>
      <c r="E34" s="138"/>
      <c r="F34" s="138"/>
    </row>
    <row r="35" spans="1:6" x14ac:dyDescent="0.25">
      <c r="A35" s="1"/>
      <c r="B35" s="139"/>
      <c r="C35" s="139"/>
      <c r="D35" s="139"/>
      <c r="E35" s="138"/>
      <c r="F35" s="138"/>
    </row>
    <row r="36" spans="1:6" x14ac:dyDescent="0.25">
      <c r="A36" s="1"/>
      <c r="B36" s="139"/>
      <c r="C36" s="139"/>
      <c r="D36" s="139"/>
      <c r="E36" s="138"/>
      <c r="F36" s="138"/>
    </row>
    <row r="37" spans="1:6" x14ac:dyDescent="0.25">
      <c r="A37" s="1"/>
      <c r="B37" s="139"/>
      <c r="C37" s="139"/>
      <c r="D37" s="139"/>
      <c r="E37" s="138"/>
      <c r="F37" s="138"/>
    </row>
    <row r="38" spans="1:6" x14ac:dyDescent="0.25">
      <c r="A38" s="1"/>
      <c r="B38" s="139"/>
      <c r="C38" s="139"/>
      <c r="D38" s="139"/>
      <c r="E38" s="138"/>
      <c r="F38" s="138"/>
    </row>
    <row r="39" spans="1:6" x14ac:dyDescent="0.25">
      <c r="A39" s="1"/>
      <c r="B39" s="139"/>
      <c r="C39" s="139"/>
      <c r="D39" s="139"/>
      <c r="E39" s="138"/>
      <c r="F39" s="138"/>
    </row>
    <row r="40" spans="1:6" x14ac:dyDescent="0.25">
      <c r="A40" s="1"/>
      <c r="B40" s="139"/>
      <c r="C40" s="139"/>
      <c r="D40" s="139"/>
      <c r="E40" s="138"/>
      <c r="F40" s="138"/>
    </row>
    <row r="41" spans="1:6" x14ac:dyDescent="0.25">
      <c r="A41" s="1"/>
      <c r="B41" s="139"/>
      <c r="C41" s="139"/>
      <c r="D41" s="139"/>
      <c r="E41" s="138"/>
      <c r="F41" s="138"/>
    </row>
    <row r="42" spans="1:6" x14ac:dyDescent="0.25">
      <c r="A42" s="1"/>
      <c r="B42" s="139"/>
      <c r="C42" s="139"/>
      <c r="D42" s="139"/>
      <c r="E42" s="138"/>
      <c r="F42" s="138"/>
    </row>
    <row r="43" spans="1:6" x14ac:dyDescent="0.25">
      <c r="A43" s="1"/>
      <c r="B43" s="139"/>
      <c r="C43" s="139"/>
      <c r="D43" s="139"/>
      <c r="E43" s="138"/>
      <c r="F43" s="138"/>
    </row>
    <row r="44" spans="1:6" x14ac:dyDescent="0.25">
      <c r="A44" s="1"/>
      <c r="B44" s="139"/>
      <c r="C44" s="139"/>
      <c r="D44" s="139"/>
      <c r="E44" s="138"/>
      <c r="F44" s="138"/>
    </row>
    <row r="45" spans="1:6" x14ac:dyDescent="0.25">
      <c r="A45" s="1"/>
      <c r="B45" s="139"/>
      <c r="C45" s="139"/>
      <c r="D45" s="139"/>
      <c r="E45" s="138"/>
      <c r="F45" s="138"/>
    </row>
    <row r="46" spans="1:6" x14ac:dyDescent="0.25">
      <c r="A46" s="1"/>
      <c r="B46" s="139"/>
      <c r="C46" s="139"/>
      <c r="D46" s="139"/>
      <c r="E46" s="138"/>
      <c r="F46" s="138"/>
    </row>
    <row r="47" spans="1:6" x14ac:dyDescent="0.25">
      <c r="A47" s="1"/>
      <c r="B47" s="139"/>
      <c r="C47" s="139"/>
      <c r="D47" s="139"/>
      <c r="E47" s="138"/>
      <c r="F47" s="138"/>
    </row>
    <row r="48" spans="1:6" x14ac:dyDescent="0.25">
      <c r="A48" s="1"/>
      <c r="B48" s="139"/>
      <c r="C48" s="139"/>
      <c r="D48" s="139"/>
      <c r="E48" s="138"/>
      <c r="F48" s="138"/>
    </row>
    <row r="49" spans="1:6" x14ac:dyDescent="0.25">
      <c r="A49" s="1"/>
      <c r="B49" s="139"/>
      <c r="C49" s="139"/>
      <c r="D49" s="139"/>
      <c r="E49" s="138"/>
      <c r="F49" s="138"/>
    </row>
    <row r="50" spans="1:6" x14ac:dyDescent="0.25">
      <c r="A50" s="1"/>
      <c r="B50" s="139"/>
      <c r="C50" s="139"/>
      <c r="D50" s="139"/>
      <c r="E50" s="138"/>
      <c r="F50" s="138"/>
    </row>
    <row r="51" spans="1:6" x14ac:dyDescent="0.25">
      <c r="A51" s="1"/>
      <c r="B51" s="139"/>
      <c r="C51" s="139"/>
      <c r="D51" s="139"/>
      <c r="E51" s="138"/>
      <c r="F51" s="138"/>
    </row>
    <row r="52" spans="1:6" x14ac:dyDescent="0.25">
      <c r="A52" s="1"/>
      <c r="B52" s="139"/>
      <c r="C52" s="139"/>
      <c r="D52" s="139"/>
      <c r="E52" s="138"/>
      <c r="F52" s="138"/>
    </row>
    <row r="53" spans="1:6" x14ac:dyDescent="0.25">
      <c r="A53" s="1"/>
      <c r="B53" s="139"/>
      <c r="C53" s="139"/>
      <c r="D53" s="139"/>
      <c r="E53" s="138"/>
      <c r="F53" s="138"/>
    </row>
    <row r="54" spans="1:6" x14ac:dyDescent="0.25">
      <c r="A54" s="1"/>
      <c r="B54" s="139"/>
      <c r="C54" s="139"/>
      <c r="D54" s="139"/>
      <c r="E54" s="138"/>
      <c r="F54" s="138"/>
    </row>
    <row r="55" spans="1:6" x14ac:dyDescent="0.25">
      <c r="A55" s="1"/>
      <c r="B55" s="139"/>
      <c r="C55" s="139"/>
      <c r="D55" s="139"/>
      <c r="E55" s="138"/>
      <c r="F55" s="138"/>
    </row>
    <row r="56" spans="1:6" x14ac:dyDescent="0.25">
      <c r="A56" s="1"/>
      <c r="B56" s="139"/>
      <c r="C56" s="139"/>
      <c r="D56" s="139"/>
      <c r="E56" s="138"/>
      <c r="F56" s="138"/>
    </row>
    <row r="57" spans="1:6" x14ac:dyDescent="0.25">
      <c r="A57" s="1"/>
      <c r="B57" s="139"/>
      <c r="C57" s="139"/>
      <c r="D57" s="139"/>
      <c r="E57" s="138"/>
      <c r="F57" s="138"/>
    </row>
    <row r="58" spans="1:6" x14ac:dyDescent="0.25">
      <c r="A58" s="1"/>
      <c r="B58" s="139"/>
      <c r="C58" s="139"/>
      <c r="D58" s="139"/>
      <c r="E58" s="138"/>
      <c r="F58" s="138"/>
    </row>
    <row r="59" spans="1:6" x14ac:dyDescent="0.25">
      <c r="A59" s="1"/>
      <c r="B59" s="139"/>
      <c r="C59" s="139"/>
      <c r="D59" s="139"/>
      <c r="E59" s="138"/>
      <c r="F59" s="138"/>
    </row>
    <row r="60" spans="1:6" x14ac:dyDescent="0.25">
      <c r="A60" s="1"/>
      <c r="B60" s="139"/>
      <c r="C60" s="139"/>
      <c r="D60" s="139"/>
      <c r="E60" s="138"/>
      <c r="F60" s="138"/>
    </row>
    <row r="61" spans="1:6" x14ac:dyDescent="0.25">
      <c r="A61" s="1"/>
      <c r="B61" s="139"/>
      <c r="C61" s="139"/>
      <c r="D61" s="139"/>
      <c r="E61" s="138"/>
      <c r="F61" s="138"/>
    </row>
    <row r="62" spans="1:6" x14ac:dyDescent="0.25">
      <c r="A62" s="1"/>
      <c r="B62" s="139"/>
      <c r="C62" s="139"/>
      <c r="D62" s="139"/>
      <c r="E62" s="138"/>
      <c r="F62" s="138"/>
    </row>
    <row r="63" spans="1:6" x14ac:dyDescent="0.25">
      <c r="A63" s="1"/>
      <c r="B63" s="139"/>
      <c r="C63" s="139"/>
      <c r="D63" s="139"/>
      <c r="E63" s="138"/>
      <c r="F63" s="138"/>
    </row>
    <row r="64" spans="1:6" x14ac:dyDescent="0.25">
      <c r="A64" s="1"/>
      <c r="B64" s="139"/>
      <c r="C64" s="139"/>
      <c r="D64" s="139"/>
      <c r="E64" s="138"/>
      <c r="F64" s="138"/>
    </row>
    <row r="65" spans="1:6" x14ac:dyDescent="0.25">
      <c r="A65" s="1"/>
      <c r="B65" s="139"/>
      <c r="C65" s="139"/>
      <c r="D65" s="139"/>
      <c r="E65" s="138"/>
      <c r="F65" s="138"/>
    </row>
    <row r="66" spans="1:6" x14ac:dyDescent="0.25">
      <c r="A66" s="1"/>
      <c r="B66" s="139"/>
      <c r="C66" s="139"/>
      <c r="D66" s="139"/>
      <c r="E66" s="138"/>
      <c r="F66" s="138"/>
    </row>
    <row r="67" spans="1:6" x14ac:dyDescent="0.25">
      <c r="A67" s="1"/>
      <c r="B67" s="1"/>
      <c r="C67" s="1"/>
      <c r="D67" s="1"/>
      <c r="E67" s="1"/>
      <c r="F67" s="1"/>
    </row>
    <row r="68" spans="1:6" x14ac:dyDescent="0.25">
      <c r="A68" s="1"/>
      <c r="B68" s="1"/>
      <c r="C68" s="1"/>
      <c r="D68" s="1"/>
      <c r="E68" s="1"/>
      <c r="F68" s="1"/>
    </row>
    <row r="69" spans="1:6" x14ac:dyDescent="0.25">
      <c r="A69" s="1"/>
      <c r="B69" s="1"/>
      <c r="C69" s="1"/>
      <c r="D69" s="1"/>
      <c r="E69" s="1"/>
      <c r="F69" s="1"/>
    </row>
    <row r="70" spans="1:6" x14ac:dyDescent="0.25">
      <c r="A70" s="1"/>
      <c r="B70" s="1"/>
      <c r="C70" s="1"/>
      <c r="D70" s="1"/>
      <c r="E70" s="1"/>
      <c r="F70" s="1"/>
    </row>
    <row r="71" spans="1:6" x14ac:dyDescent="0.25">
      <c r="A71" s="1"/>
      <c r="B71" s="1"/>
      <c r="C71" s="1"/>
      <c r="D71" s="1"/>
      <c r="E71" s="1"/>
      <c r="F71" s="1"/>
    </row>
    <row r="72" spans="1:6" x14ac:dyDescent="0.25">
      <c r="A72" s="1"/>
      <c r="B72" s="1"/>
      <c r="C72" s="1"/>
      <c r="D72" s="1"/>
      <c r="E72" s="1"/>
      <c r="F72" s="1"/>
    </row>
    <row r="73" spans="1:6" x14ac:dyDescent="0.25">
      <c r="A73" s="1"/>
      <c r="B73" s="1"/>
      <c r="C73" s="1"/>
      <c r="D73" s="1"/>
      <c r="E73" s="1"/>
      <c r="F73" s="1"/>
    </row>
    <row r="74" spans="1:6" x14ac:dyDescent="0.25">
      <c r="A74" s="1"/>
      <c r="B74" s="1"/>
      <c r="C74" s="1"/>
      <c r="D74" s="1"/>
      <c r="E74" s="1"/>
      <c r="F74" s="1"/>
    </row>
    <row r="75" spans="1:6" x14ac:dyDescent="0.25">
      <c r="A75" s="1"/>
      <c r="B75" s="1"/>
      <c r="C75" s="1"/>
      <c r="D75" s="1"/>
      <c r="E75" s="1"/>
      <c r="F75" s="1"/>
    </row>
    <row r="76" spans="1:6" x14ac:dyDescent="0.25">
      <c r="A76" s="1"/>
      <c r="B76" s="1"/>
      <c r="C76" s="1"/>
      <c r="D76" s="1"/>
      <c r="E76" s="1"/>
      <c r="F76" s="1"/>
    </row>
    <row r="77" spans="1:6" x14ac:dyDescent="0.25">
      <c r="A77" s="1"/>
      <c r="B77" s="1"/>
      <c r="C77" s="1"/>
      <c r="D77" s="1"/>
      <c r="E77" s="1"/>
      <c r="F77" s="1"/>
    </row>
    <row r="78" spans="1:6" x14ac:dyDescent="0.25">
      <c r="A78" s="1"/>
      <c r="B78" s="1"/>
      <c r="C78" s="1"/>
      <c r="D78" s="1"/>
      <c r="E78" s="1"/>
      <c r="F78" s="1"/>
    </row>
    <row r="79" spans="1:6" x14ac:dyDescent="0.25">
      <c r="A79" s="1"/>
      <c r="B79" s="1"/>
      <c r="C79" s="1"/>
      <c r="D79" s="1"/>
      <c r="E79" s="1"/>
      <c r="F79" s="1"/>
    </row>
    <row r="80" spans="1:6" x14ac:dyDescent="0.25">
      <c r="A80" s="1"/>
      <c r="B80" s="1"/>
      <c r="C80" s="1"/>
      <c r="D80" s="1"/>
      <c r="E80" s="1"/>
      <c r="F80" s="1"/>
    </row>
    <row r="81" spans="1:6" x14ac:dyDescent="0.25">
      <c r="A81" s="1"/>
      <c r="B81" s="1"/>
      <c r="C81" s="1"/>
      <c r="D81" s="1"/>
      <c r="E81" s="1"/>
      <c r="F81" s="1"/>
    </row>
    <row r="82" spans="1:6" x14ac:dyDescent="0.25">
      <c r="A82" s="1"/>
      <c r="B82" s="1"/>
      <c r="C82" s="1"/>
      <c r="D82" s="1"/>
      <c r="E82" s="1"/>
      <c r="F82" s="1"/>
    </row>
    <row r="83" spans="1:6" x14ac:dyDescent="0.25">
      <c r="A83" s="1"/>
      <c r="B83" s="1"/>
      <c r="C83" s="1"/>
      <c r="D83" s="1"/>
      <c r="E83" s="1"/>
      <c r="F83" s="1"/>
    </row>
    <row r="84" spans="1:6" x14ac:dyDescent="0.25">
      <c r="A84" s="1"/>
      <c r="B84" s="1"/>
      <c r="C84" s="1"/>
      <c r="D84" s="1"/>
      <c r="E84" s="1"/>
      <c r="F84" s="1"/>
    </row>
    <row r="85" spans="1:6" x14ac:dyDescent="0.25">
      <c r="A85" s="1"/>
      <c r="B85" s="1"/>
      <c r="C85" s="1"/>
      <c r="D85" s="1"/>
      <c r="E85" s="1"/>
      <c r="F85" s="1"/>
    </row>
    <row r="86" spans="1:6" x14ac:dyDescent="0.25">
      <c r="A86" s="1"/>
      <c r="B86" s="1"/>
      <c r="C86" s="1"/>
      <c r="D86" s="1"/>
      <c r="E86" s="1"/>
      <c r="F86" s="1"/>
    </row>
    <row r="87" spans="1:6" x14ac:dyDescent="0.25">
      <c r="A87" s="1"/>
      <c r="B87" s="1"/>
      <c r="C87" s="1"/>
      <c r="D87" s="1"/>
      <c r="E87" s="1"/>
      <c r="F87" s="1"/>
    </row>
    <row r="88" spans="1:6" x14ac:dyDescent="0.25">
      <c r="A88" s="1"/>
      <c r="B88" s="1"/>
      <c r="C88" s="1"/>
      <c r="D88" s="1"/>
      <c r="E88" s="1"/>
      <c r="F88" s="1"/>
    </row>
    <row r="89" spans="1:6" x14ac:dyDescent="0.25">
      <c r="A89" s="1"/>
      <c r="B89" s="1"/>
      <c r="C89" s="1"/>
      <c r="D89" s="1"/>
      <c r="E89" s="1"/>
      <c r="F89" s="1"/>
    </row>
    <row r="90" spans="1:6" x14ac:dyDescent="0.25">
      <c r="A90" s="1"/>
      <c r="B90" s="1"/>
      <c r="C90" s="1"/>
      <c r="D90" s="1"/>
      <c r="E90" s="1"/>
      <c r="F90" s="1"/>
    </row>
    <row r="91" spans="1:6" x14ac:dyDescent="0.25">
      <c r="A91" s="1"/>
      <c r="B91" s="1"/>
      <c r="C91" s="1"/>
      <c r="D91" s="1"/>
      <c r="E91" s="1"/>
      <c r="F91" s="1"/>
    </row>
    <row r="92" spans="1:6" x14ac:dyDescent="0.25">
      <c r="A92" s="1"/>
      <c r="B92" s="1"/>
      <c r="C92" s="1"/>
      <c r="D92" s="1"/>
      <c r="E92" s="1"/>
      <c r="F92" s="1"/>
    </row>
    <row r="93" spans="1:6" x14ac:dyDescent="0.25">
      <c r="A93" s="1"/>
      <c r="B93" s="1"/>
      <c r="C93" s="1"/>
      <c r="D93" s="1"/>
      <c r="E93" s="1"/>
      <c r="F93" s="1"/>
    </row>
    <row r="94" spans="1:6" x14ac:dyDescent="0.25">
      <c r="A94" s="1"/>
      <c r="B94" s="1"/>
      <c r="C94" s="1"/>
      <c r="D94" s="1"/>
      <c r="E94" s="1"/>
      <c r="F94" s="1"/>
    </row>
    <row r="95" spans="1:6" x14ac:dyDescent="0.25">
      <c r="A95" s="1"/>
      <c r="B95" s="1"/>
      <c r="C95" s="1"/>
      <c r="D95" s="1"/>
      <c r="E95" s="1"/>
      <c r="F95" s="1"/>
    </row>
    <row r="96" spans="1:6" x14ac:dyDescent="0.25">
      <c r="A96" s="1"/>
      <c r="B96" s="1"/>
      <c r="C96" s="1"/>
      <c r="D96" s="1"/>
      <c r="E96" s="1"/>
      <c r="F96" s="1"/>
    </row>
    <row r="97" spans="1:6" x14ac:dyDescent="0.25">
      <c r="A97" s="1"/>
      <c r="B97" s="1"/>
      <c r="C97" s="1"/>
      <c r="D97" s="1"/>
      <c r="E97" s="1"/>
      <c r="F97" s="1"/>
    </row>
    <row r="98" spans="1:6" x14ac:dyDescent="0.25">
      <c r="A98" s="1"/>
      <c r="B98" s="1"/>
      <c r="C98" s="1"/>
      <c r="D98" s="1"/>
      <c r="E98" s="1"/>
      <c r="F98" s="1"/>
    </row>
    <row r="99" spans="1:6" x14ac:dyDescent="0.25">
      <c r="A99" s="1"/>
      <c r="B99" s="1"/>
      <c r="C99" s="1"/>
      <c r="D99" s="1"/>
      <c r="E99" s="1"/>
      <c r="F99" s="1"/>
    </row>
    <row r="100" spans="1:6" x14ac:dyDescent="0.25">
      <c r="A100" s="1"/>
      <c r="B100" s="1"/>
      <c r="C100" s="1"/>
      <c r="D100" s="1"/>
      <c r="E100" s="1"/>
      <c r="F100" s="1"/>
    </row>
    <row r="101" spans="1:6" x14ac:dyDescent="0.25">
      <c r="A101" s="1"/>
      <c r="B101" s="1"/>
      <c r="C101" s="1"/>
      <c r="D101" s="1"/>
      <c r="E101" s="1"/>
      <c r="F101" s="1"/>
    </row>
    <row r="102" spans="1:6" x14ac:dyDescent="0.25">
      <c r="A102" s="1"/>
      <c r="B102" s="1"/>
      <c r="C102" s="1"/>
      <c r="D102" s="1"/>
      <c r="E102" s="1"/>
      <c r="F102" s="1"/>
    </row>
    <row r="103" spans="1:6" x14ac:dyDescent="0.25">
      <c r="A103" s="1"/>
      <c r="B103" s="1"/>
      <c r="C103" s="1"/>
      <c r="D103" s="1"/>
      <c r="E103" s="1"/>
      <c r="F103" s="1"/>
    </row>
    <row r="104" spans="1:6" x14ac:dyDescent="0.25">
      <c r="A104" s="1"/>
      <c r="B104" s="1"/>
      <c r="C104" s="1"/>
      <c r="D104" s="1"/>
      <c r="E104" s="1"/>
      <c r="F104" s="1"/>
    </row>
    <row r="105" spans="1:6" x14ac:dyDescent="0.25">
      <c r="A105" s="1"/>
      <c r="B105" s="1"/>
      <c r="C105" s="1"/>
      <c r="D105" s="1"/>
      <c r="E105" s="1"/>
      <c r="F105" s="1"/>
    </row>
    <row r="106" spans="1:6" x14ac:dyDescent="0.25">
      <c r="A106" s="1"/>
      <c r="B106" s="1"/>
      <c r="C106" s="1"/>
      <c r="D106" s="1"/>
      <c r="E106" s="1"/>
      <c r="F106" s="1"/>
    </row>
    <row r="107" spans="1:6" x14ac:dyDescent="0.25">
      <c r="A107" s="1"/>
      <c r="B107" s="1"/>
      <c r="C107" s="1"/>
      <c r="D107" s="1"/>
      <c r="E107" s="1"/>
      <c r="F107" s="1"/>
    </row>
    <row r="108" spans="1:6" x14ac:dyDescent="0.25">
      <c r="A108" s="1"/>
      <c r="B108" s="1"/>
      <c r="C108" s="1"/>
      <c r="D108" s="1"/>
      <c r="E108" s="1"/>
      <c r="F108" s="1"/>
    </row>
    <row r="109" spans="1:6" x14ac:dyDescent="0.25">
      <c r="A109" s="1"/>
      <c r="B109" s="1"/>
      <c r="C109" s="1"/>
      <c r="D109" s="1"/>
      <c r="E109" s="1"/>
      <c r="F109" s="1"/>
    </row>
    <row r="110" spans="1:6" x14ac:dyDescent="0.25">
      <c r="A110" s="1"/>
      <c r="B110" s="1"/>
      <c r="C110" s="1"/>
      <c r="D110" s="1"/>
      <c r="E110" s="1"/>
      <c r="F110" s="1"/>
    </row>
    <row r="111" spans="1:6" x14ac:dyDescent="0.25">
      <c r="A111" s="1"/>
      <c r="B111" s="1"/>
      <c r="C111" s="1"/>
      <c r="D111" s="1"/>
      <c r="E111" s="1"/>
      <c r="F111" s="1"/>
    </row>
    <row r="112" spans="1:6" x14ac:dyDescent="0.25">
      <c r="A112" s="1"/>
      <c r="B112" s="1"/>
      <c r="C112" s="1"/>
      <c r="D112" s="1"/>
      <c r="E112" s="1"/>
      <c r="F112" s="1"/>
    </row>
    <row r="113" spans="1:6" x14ac:dyDescent="0.25">
      <c r="A113" s="1"/>
      <c r="B113" s="1"/>
      <c r="C113" s="1"/>
      <c r="D113" s="1"/>
      <c r="E113" s="1"/>
      <c r="F113" s="1"/>
    </row>
    <row r="114" spans="1:6" x14ac:dyDescent="0.25">
      <c r="A114" s="1"/>
      <c r="B114" s="1"/>
      <c r="C114" s="1"/>
      <c r="D114" s="1"/>
      <c r="E114" s="1"/>
      <c r="F114" s="1"/>
    </row>
    <row r="115" spans="1:6" x14ac:dyDescent="0.25">
      <c r="A115" s="1"/>
      <c r="B115" s="1"/>
      <c r="C115" s="1"/>
      <c r="D115" s="1"/>
      <c r="E115" s="1"/>
      <c r="F115" s="1"/>
    </row>
    <row r="116" spans="1:6" x14ac:dyDescent="0.25">
      <c r="A116" s="1"/>
      <c r="B116" s="1"/>
      <c r="C116" s="1"/>
      <c r="D116" s="1"/>
      <c r="E116" s="1"/>
      <c r="F116" s="1"/>
    </row>
    <row r="117" spans="1:6" x14ac:dyDescent="0.25">
      <c r="A117" s="1"/>
      <c r="B117" s="1"/>
      <c r="C117" s="1"/>
      <c r="D117" s="1"/>
      <c r="E117" s="1"/>
      <c r="F117" s="1"/>
    </row>
    <row r="118" spans="1:6" x14ac:dyDescent="0.25">
      <c r="A118" s="1"/>
      <c r="B118" s="1"/>
      <c r="C118" s="1"/>
      <c r="D118" s="1"/>
      <c r="E118" s="1"/>
      <c r="F118" s="1"/>
    </row>
    <row r="119" spans="1:6" x14ac:dyDescent="0.25">
      <c r="A119" s="1"/>
      <c r="B119" s="1"/>
      <c r="C119" s="1"/>
      <c r="D119" s="1"/>
      <c r="E119" s="1"/>
      <c r="F119" s="1"/>
    </row>
    <row r="120" spans="1:6" x14ac:dyDescent="0.25">
      <c r="A120" s="1"/>
      <c r="B120" s="1"/>
      <c r="C120" s="1"/>
      <c r="D120" s="1"/>
      <c r="E120" s="1"/>
      <c r="F120" s="1"/>
    </row>
    <row r="121" spans="1:6" x14ac:dyDescent="0.25">
      <c r="A121" s="1"/>
      <c r="B121" s="1"/>
      <c r="C121" s="1"/>
      <c r="D121" s="1"/>
      <c r="E121" s="1"/>
      <c r="F121" s="1"/>
    </row>
    <row r="122" spans="1:6" x14ac:dyDescent="0.25">
      <c r="A122" s="1"/>
      <c r="B122" s="1"/>
      <c r="C122" s="1"/>
      <c r="D122" s="1"/>
      <c r="E122" s="1"/>
      <c r="F122" s="1"/>
    </row>
    <row r="123" spans="1:6" x14ac:dyDescent="0.25">
      <c r="A123" s="1"/>
      <c r="B123" s="1"/>
      <c r="C123" s="1"/>
      <c r="D123" s="1"/>
      <c r="E123" s="1"/>
      <c r="F123" s="1"/>
    </row>
    <row r="124" spans="1:6" x14ac:dyDescent="0.25">
      <c r="A124" s="1"/>
      <c r="B124" s="1"/>
      <c r="C124" s="1"/>
      <c r="D124" s="1"/>
      <c r="E124" s="1"/>
      <c r="F124" s="1"/>
    </row>
    <row r="125" spans="1:6" x14ac:dyDescent="0.25">
      <c r="A125" s="1"/>
      <c r="B125" s="1"/>
      <c r="C125" s="1"/>
      <c r="D125" s="1"/>
      <c r="E125" s="1"/>
      <c r="F125" s="1"/>
    </row>
    <row r="126" spans="1:6" x14ac:dyDescent="0.25">
      <c r="A126" s="1"/>
      <c r="B126" s="1"/>
      <c r="C126" s="1"/>
      <c r="D126" s="1"/>
      <c r="E126" s="1"/>
      <c r="F126" s="1"/>
    </row>
    <row r="127" spans="1:6" x14ac:dyDescent="0.25">
      <c r="A127" s="1"/>
      <c r="B127" s="1"/>
      <c r="C127" s="1"/>
      <c r="D127" s="1"/>
      <c r="E127" s="1"/>
      <c r="F127" s="1"/>
    </row>
    <row r="128" spans="1:6" x14ac:dyDescent="0.25">
      <c r="A128" s="1"/>
      <c r="B128" s="1"/>
      <c r="C128" s="1"/>
      <c r="D128" s="1"/>
      <c r="E128" s="1"/>
      <c r="F128" s="1"/>
    </row>
    <row r="129" spans="1:6" x14ac:dyDescent="0.25">
      <c r="A129" s="1"/>
      <c r="B129" s="1"/>
      <c r="C129" s="1"/>
      <c r="D129" s="1"/>
      <c r="E129" s="1"/>
      <c r="F129" s="1"/>
    </row>
    <row r="130" spans="1:6" x14ac:dyDescent="0.25">
      <c r="A130" s="1"/>
      <c r="B130" s="1"/>
      <c r="C130" s="1"/>
      <c r="D130" s="1"/>
      <c r="E130" s="1"/>
      <c r="F130" s="1"/>
    </row>
    <row r="131" spans="1:6" x14ac:dyDescent="0.25">
      <c r="A131" s="1"/>
      <c r="B131" s="1"/>
      <c r="C131" s="1"/>
      <c r="D131" s="1"/>
      <c r="E131" s="1"/>
      <c r="F131" s="1"/>
    </row>
    <row r="132" spans="1:6" x14ac:dyDescent="0.25">
      <c r="A132" s="1"/>
      <c r="B132" s="1"/>
      <c r="C132" s="1"/>
      <c r="D132" s="1"/>
      <c r="E132" s="1"/>
      <c r="F132" s="1"/>
    </row>
    <row r="133" spans="1:6" x14ac:dyDescent="0.25">
      <c r="A133" s="1"/>
      <c r="B133" s="1"/>
      <c r="C133" s="1"/>
      <c r="D133" s="1"/>
      <c r="E133" s="1"/>
      <c r="F133" s="1"/>
    </row>
    <row r="134" spans="1:6" x14ac:dyDescent="0.25">
      <c r="A134" s="1"/>
      <c r="B134" s="1"/>
      <c r="C134" s="1"/>
      <c r="D134" s="1"/>
      <c r="E134" s="1"/>
      <c r="F134" s="1"/>
    </row>
    <row r="135" spans="1:6" x14ac:dyDescent="0.25">
      <c r="A135" s="1"/>
      <c r="B135" s="1"/>
      <c r="C135" s="1"/>
      <c r="D135" s="1"/>
      <c r="E135" s="1"/>
      <c r="F135" s="1"/>
    </row>
    <row r="136" spans="1:6" x14ac:dyDescent="0.25">
      <c r="A136" s="1"/>
      <c r="B136" s="1"/>
      <c r="C136" s="1"/>
      <c r="D136" s="1"/>
      <c r="E136" s="1"/>
      <c r="F136" s="1"/>
    </row>
    <row r="137" spans="1:6" x14ac:dyDescent="0.25">
      <c r="A137" s="1"/>
      <c r="B137" s="1"/>
      <c r="C137" s="1"/>
      <c r="D137" s="1"/>
      <c r="E137" s="1"/>
      <c r="F137" s="1"/>
    </row>
    <row r="138" spans="1:6" x14ac:dyDescent="0.25">
      <c r="A138" s="1"/>
      <c r="B138" s="1"/>
      <c r="C138" s="1"/>
      <c r="D138" s="1"/>
      <c r="E138" s="1"/>
      <c r="F138" s="1"/>
    </row>
    <row r="139" spans="1:6" x14ac:dyDescent="0.25">
      <c r="A139" s="1"/>
      <c r="B139" s="1"/>
      <c r="C139" s="1"/>
      <c r="D139" s="1"/>
      <c r="E139" s="1"/>
      <c r="F139" s="1"/>
    </row>
    <row r="140" spans="1:6" x14ac:dyDescent="0.25">
      <c r="A140" s="1"/>
      <c r="B140" s="1"/>
      <c r="C140" s="1"/>
      <c r="D140" s="1"/>
      <c r="E140" s="1"/>
      <c r="F140" s="1"/>
    </row>
    <row r="141" spans="1:6" x14ac:dyDescent="0.25">
      <c r="A141" s="1"/>
      <c r="B141" s="1"/>
      <c r="C141" s="1"/>
      <c r="D141" s="1"/>
      <c r="E141" s="1"/>
      <c r="F141" s="1"/>
    </row>
    <row r="142" spans="1:6" x14ac:dyDescent="0.25">
      <c r="A142" s="1"/>
      <c r="B142" s="1"/>
      <c r="C142" s="1"/>
      <c r="D142" s="1"/>
      <c r="E142" s="1"/>
      <c r="F142" s="1"/>
    </row>
    <row r="143" spans="1:6" x14ac:dyDescent="0.25">
      <c r="A143" s="1"/>
      <c r="B143" s="1"/>
      <c r="C143" s="1"/>
      <c r="D143" s="1"/>
      <c r="E143" s="1"/>
      <c r="F143" s="1"/>
    </row>
    <row r="144" spans="1:6" x14ac:dyDescent="0.25">
      <c r="A144" s="1"/>
      <c r="B144" s="1"/>
      <c r="C144" s="1"/>
      <c r="D144" s="1"/>
      <c r="E144" s="1"/>
      <c r="F144" s="1"/>
    </row>
    <row r="145" spans="1:6" x14ac:dyDescent="0.25">
      <c r="A145" s="1"/>
      <c r="B145" s="1"/>
      <c r="C145" s="1"/>
      <c r="D145" s="1"/>
      <c r="E145" s="1"/>
      <c r="F145" s="1"/>
    </row>
    <row r="146" spans="1:6" x14ac:dyDescent="0.25">
      <c r="A146" s="1"/>
      <c r="B146" s="1"/>
      <c r="C146" s="1"/>
      <c r="D146" s="1"/>
      <c r="E146" s="1"/>
      <c r="F146" s="1"/>
    </row>
    <row r="147" spans="1:6" x14ac:dyDescent="0.25">
      <c r="A147" s="1"/>
      <c r="B147" s="1"/>
      <c r="C147" s="1"/>
      <c r="D147" s="1"/>
      <c r="E147" s="1"/>
      <c r="F147" s="1"/>
    </row>
    <row r="148" spans="1:6" x14ac:dyDescent="0.25">
      <c r="A148" s="1"/>
      <c r="B148" s="1"/>
      <c r="C148" s="1"/>
      <c r="D148" s="1"/>
      <c r="E148" s="1"/>
      <c r="F148" s="1"/>
    </row>
    <row r="149" spans="1:6" x14ac:dyDescent="0.25">
      <c r="A149" s="1"/>
      <c r="B149" s="1"/>
      <c r="C149" s="1"/>
      <c r="D149" s="1"/>
      <c r="E149" s="1"/>
      <c r="F149" s="1"/>
    </row>
    <row r="150" spans="1:6" x14ac:dyDescent="0.25">
      <c r="A150" s="1"/>
      <c r="B150" s="1"/>
      <c r="C150" s="1"/>
      <c r="D150" s="1"/>
      <c r="E150" s="1"/>
      <c r="F150" s="1"/>
    </row>
    <row r="151" spans="1:6" x14ac:dyDescent="0.25">
      <c r="A151" s="1"/>
      <c r="B151" s="1"/>
      <c r="C151" s="1"/>
      <c r="D151" s="1"/>
      <c r="E151" s="1"/>
      <c r="F151" s="1"/>
    </row>
    <row r="152" spans="1:6" x14ac:dyDescent="0.25">
      <c r="A152" s="1"/>
      <c r="B152" s="1"/>
      <c r="C152" s="1"/>
      <c r="D152" s="1"/>
      <c r="E152" s="1"/>
      <c r="F152" s="1"/>
    </row>
    <row r="153" spans="1:6" x14ac:dyDescent="0.25">
      <c r="A153" s="1"/>
      <c r="B153" s="1"/>
      <c r="C153" s="1"/>
      <c r="D153" s="1"/>
      <c r="E153" s="1"/>
      <c r="F153" s="1"/>
    </row>
    <row r="154" spans="1:6" x14ac:dyDescent="0.25">
      <c r="A154" s="1"/>
      <c r="B154" s="1"/>
      <c r="C154" s="1"/>
      <c r="D154" s="1"/>
      <c r="E154" s="1"/>
      <c r="F154" s="1"/>
    </row>
    <row r="155" spans="1:6" x14ac:dyDescent="0.25">
      <c r="A155" s="1"/>
      <c r="B155" s="1"/>
      <c r="C155" s="1"/>
      <c r="D155" s="1"/>
      <c r="E155" s="1"/>
      <c r="F155" s="1"/>
    </row>
    <row r="156" spans="1:6" x14ac:dyDescent="0.25">
      <c r="A156" s="1"/>
      <c r="B156" s="1"/>
      <c r="C156" s="1"/>
      <c r="D156" s="1"/>
      <c r="E156" s="1"/>
      <c r="F156" s="1"/>
    </row>
    <row r="157" spans="1:6" x14ac:dyDescent="0.25">
      <c r="A157" s="1"/>
      <c r="B157" s="1"/>
      <c r="C157" s="1"/>
      <c r="D157" s="1"/>
      <c r="E157" s="1"/>
      <c r="F157" s="1"/>
    </row>
    <row r="158" spans="1:6" x14ac:dyDescent="0.25">
      <c r="A158" s="1"/>
      <c r="B158" s="1"/>
      <c r="C158" s="1"/>
      <c r="D158" s="1"/>
      <c r="E158" s="1"/>
      <c r="F158" s="1"/>
    </row>
    <row r="159" spans="1:6" x14ac:dyDescent="0.25">
      <c r="A159" s="1"/>
      <c r="B159" s="1"/>
      <c r="C159" s="1"/>
      <c r="D159" s="1"/>
      <c r="E159" s="1"/>
      <c r="F159" s="1"/>
    </row>
    <row r="160" spans="1:6" x14ac:dyDescent="0.25">
      <c r="A160" s="1"/>
      <c r="B160" s="1"/>
      <c r="C160" s="1"/>
      <c r="D160" s="1"/>
      <c r="E160" s="1"/>
      <c r="F160" s="1"/>
    </row>
    <row r="161" spans="1:6" x14ac:dyDescent="0.25">
      <c r="A161" s="1"/>
      <c r="B161" s="1"/>
      <c r="C161" s="1"/>
      <c r="D161" s="1"/>
      <c r="E161" s="1"/>
      <c r="F161" s="1"/>
    </row>
    <row r="162" spans="1:6" x14ac:dyDescent="0.25">
      <c r="A162" s="1"/>
      <c r="B162" s="1"/>
      <c r="C162" s="1"/>
      <c r="D162" s="1"/>
      <c r="E162" s="1"/>
      <c r="F162" s="1"/>
    </row>
    <row r="163" spans="1:6" x14ac:dyDescent="0.25">
      <c r="A163" s="1"/>
      <c r="B163" s="1"/>
      <c r="C163" s="1"/>
      <c r="D163" s="1"/>
      <c r="E163" s="1"/>
      <c r="F163" s="1"/>
    </row>
    <row r="164" spans="1:6" x14ac:dyDescent="0.25">
      <c r="A164" s="1"/>
      <c r="B164" s="1"/>
      <c r="C164" s="1"/>
      <c r="D164" s="1"/>
      <c r="E164" s="1"/>
      <c r="F164" s="1"/>
    </row>
    <row r="165" spans="1:6" x14ac:dyDescent="0.25">
      <c r="A165" s="1"/>
      <c r="B165" s="1"/>
      <c r="C165" s="1"/>
      <c r="D165" s="1"/>
      <c r="E165" s="1"/>
      <c r="F165" s="1"/>
    </row>
    <row r="166" spans="1:6" x14ac:dyDescent="0.25">
      <c r="A166" s="1"/>
      <c r="B166" s="1"/>
      <c r="C166" s="1"/>
      <c r="D166" s="1"/>
      <c r="E166" s="1"/>
      <c r="F166" s="1"/>
    </row>
    <row r="167" spans="1:6" x14ac:dyDescent="0.25">
      <c r="A167" s="1"/>
      <c r="B167" s="1"/>
      <c r="C167" s="1"/>
      <c r="D167" s="1"/>
      <c r="E167" s="1"/>
      <c r="F167" s="1"/>
    </row>
    <row r="168" spans="1:6" x14ac:dyDescent="0.25">
      <c r="A168" s="1"/>
      <c r="B168" s="1"/>
      <c r="C168" s="1"/>
      <c r="D168" s="1"/>
      <c r="E168" s="1"/>
      <c r="F168" s="1"/>
    </row>
    <row r="169" spans="1:6" x14ac:dyDescent="0.25">
      <c r="A169" s="1"/>
      <c r="B169" s="1"/>
      <c r="C169" s="1"/>
      <c r="D169" s="1"/>
      <c r="E169" s="1"/>
      <c r="F169" s="1"/>
    </row>
    <row r="170" spans="1:6" x14ac:dyDescent="0.25">
      <c r="A170" s="1"/>
      <c r="B170" s="1"/>
      <c r="C170" s="1"/>
      <c r="D170" s="1"/>
      <c r="E170" s="1"/>
      <c r="F170" s="1"/>
    </row>
    <row r="171" spans="1:6" x14ac:dyDescent="0.25">
      <c r="A171" s="1"/>
      <c r="B171" s="1"/>
      <c r="C171" s="1"/>
      <c r="D171" s="1"/>
      <c r="E171" s="1"/>
      <c r="F171" s="1"/>
    </row>
    <row r="172" spans="1:6" x14ac:dyDescent="0.25">
      <c r="A172" s="1"/>
      <c r="B172" s="1"/>
      <c r="C172" s="1"/>
      <c r="D172" s="1"/>
      <c r="E172" s="1"/>
      <c r="F172" s="1"/>
    </row>
    <row r="173" spans="1:6" x14ac:dyDescent="0.25">
      <c r="A173" s="1"/>
      <c r="B173" s="1"/>
      <c r="C173" s="1"/>
      <c r="D173" s="1"/>
      <c r="E173" s="1"/>
      <c r="F173" s="1"/>
    </row>
    <row r="174" spans="1:6" x14ac:dyDescent="0.25">
      <c r="A174" s="1"/>
      <c r="B174" s="1"/>
      <c r="C174" s="1"/>
      <c r="D174" s="1"/>
      <c r="E174" s="1"/>
      <c r="F174" s="1"/>
    </row>
    <row r="175" spans="1:6" x14ac:dyDescent="0.25">
      <c r="A175" s="1"/>
      <c r="B175" s="1"/>
      <c r="C175" s="1"/>
      <c r="D175" s="1"/>
      <c r="E175" s="1"/>
      <c r="F175" s="1"/>
    </row>
    <row r="176" spans="1:6" x14ac:dyDescent="0.25">
      <c r="A176" s="1"/>
      <c r="B176" s="1"/>
      <c r="C176" s="1"/>
      <c r="D176" s="1"/>
      <c r="E176" s="1"/>
      <c r="F176" s="1"/>
    </row>
    <row r="177" spans="1:6" x14ac:dyDescent="0.25">
      <c r="A177" s="1"/>
      <c r="B177" s="1"/>
      <c r="C177" s="1"/>
      <c r="D177" s="1"/>
      <c r="E177" s="1"/>
      <c r="F177" s="1"/>
    </row>
    <row r="178" spans="1:6" x14ac:dyDescent="0.25">
      <c r="A178" s="1"/>
      <c r="B178" s="1"/>
      <c r="C178" s="1"/>
      <c r="D178" s="1"/>
      <c r="E178" s="1"/>
      <c r="F178" s="1"/>
    </row>
    <row r="179" spans="1:6" x14ac:dyDescent="0.25">
      <c r="A179" s="1"/>
      <c r="B179" s="1"/>
      <c r="C179" s="1"/>
      <c r="D179" s="1"/>
      <c r="E179" s="1"/>
      <c r="F179" s="1"/>
    </row>
    <row r="180" spans="1:6" x14ac:dyDescent="0.25">
      <c r="A180" s="1"/>
      <c r="B180" s="1"/>
      <c r="C180" s="1"/>
      <c r="D180" s="1"/>
      <c r="E180" s="1"/>
      <c r="F180" s="1"/>
    </row>
    <row r="181" spans="1:6" x14ac:dyDescent="0.25">
      <c r="A181" s="1"/>
      <c r="B181" s="1"/>
      <c r="C181" s="1"/>
      <c r="D181" s="1"/>
      <c r="E181" s="1"/>
      <c r="F181" s="1"/>
    </row>
    <row r="182" spans="1:6" x14ac:dyDescent="0.25">
      <c r="A182" s="1"/>
      <c r="B182" s="1"/>
      <c r="C182" s="1"/>
      <c r="D182" s="1"/>
      <c r="E182" s="1"/>
      <c r="F182" s="1"/>
    </row>
    <row r="183" spans="1:6" x14ac:dyDescent="0.25">
      <c r="A183" s="1"/>
      <c r="B183" s="1"/>
      <c r="C183" s="1"/>
      <c r="D183" s="1"/>
      <c r="E183" s="1"/>
      <c r="F183" s="1"/>
    </row>
    <row r="184" spans="1:6" x14ac:dyDescent="0.25">
      <c r="A184" s="1"/>
      <c r="B184" s="1"/>
      <c r="C184" s="1"/>
      <c r="D184" s="1"/>
      <c r="E184" s="1"/>
      <c r="F184" s="1"/>
    </row>
    <row r="185" spans="1:6" x14ac:dyDescent="0.25">
      <c r="A185" s="1"/>
      <c r="B185" s="1"/>
      <c r="C185" s="1"/>
      <c r="D185" s="1"/>
      <c r="E185" s="1"/>
      <c r="F185" s="1"/>
    </row>
    <row r="186" spans="1:6" x14ac:dyDescent="0.25">
      <c r="A186" s="1"/>
      <c r="B186" s="1"/>
      <c r="C186" s="1"/>
      <c r="D186" s="1"/>
      <c r="E186" s="1"/>
      <c r="F186" s="1"/>
    </row>
    <row r="187" spans="1:6" x14ac:dyDescent="0.25">
      <c r="A187" s="1"/>
      <c r="B187" s="1"/>
      <c r="C187" s="1"/>
      <c r="D187" s="1"/>
      <c r="E187" s="1"/>
      <c r="F187" s="1"/>
    </row>
    <row r="188" spans="1:6" x14ac:dyDescent="0.25">
      <c r="A188" s="1"/>
      <c r="B188" s="1"/>
      <c r="C188" s="1"/>
      <c r="D188" s="1"/>
      <c r="E188" s="1"/>
      <c r="F188" s="1"/>
    </row>
    <row r="189" spans="1:6" x14ac:dyDescent="0.25">
      <c r="A189" s="1"/>
      <c r="B189" s="1"/>
      <c r="C189" s="1"/>
      <c r="D189" s="1"/>
      <c r="E189" s="1"/>
      <c r="F189" s="1"/>
    </row>
    <row r="190" spans="1:6" x14ac:dyDescent="0.25">
      <c r="A190" s="1"/>
      <c r="B190" s="1"/>
      <c r="C190" s="1"/>
      <c r="D190" s="1"/>
      <c r="E190" s="1"/>
      <c r="F190" s="1"/>
    </row>
    <row r="191" spans="1:6" x14ac:dyDescent="0.25">
      <c r="A191" s="1"/>
      <c r="B191" s="1"/>
      <c r="C191" s="1"/>
      <c r="D191" s="1"/>
      <c r="E191" s="1"/>
      <c r="F191" s="1"/>
    </row>
    <row r="192" spans="1:6" x14ac:dyDescent="0.25">
      <c r="A192" s="1"/>
      <c r="B192" s="1"/>
      <c r="C192" s="1"/>
      <c r="D192" s="1"/>
      <c r="E192" s="1"/>
      <c r="F192" s="1"/>
    </row>
    <row r="193" spans="1:6" x14ac:dyDescent="0.25">
      <c r="A193" s="1"/>
      <c r="B193" s="1"/>
      <c r="C193" s="1"/>
      <c r="D193" s="1"/>
      <c r="E193" s="1"/>
      <c r="F193" s="1"/>
    </row>
    <row r="194" spans="1:6" x14ac:dyDescent="0.25">
      <c r="A194" s="1"/>
      <c r="B194" s="1"/>
      <c r="C194" s="1"/>
      <c r="D194" s="1"/>
      <c r="E194" s="1"/>
      <c r="F194" s="1"/>
    </row>
    <row r="195" spans="1:6" x14ac:dyDescent="0.25">
      <c r="A195" s="1"/>
      <c r="B195" s="1"/>
      <c r="C195" s="1"/>
      <c r="D195" s="1"/>
      <c r="E195" s="1"/>
      <c r="F195" s="1"/>
    </row>
    <row r="196" spans="1:6" x14ac:dyDescent="0.25">
      <c r="A196" s="1"/>
      <c r="B196" s="1"/>
      <c r="C196" s="1"/>
      <c r="D196" s="1"/>
      <c r="E196" s="1"/>
      <c r="F196" s="1"/>
    </row>
    <row r="197" spans="1:6" x14ac:dyDescent="0.25">
      <c r="A197" s="1"/>
      <c r="B197" s="1"/>
      <c r="C197" s="1"/>
      <c r="D197" s="1"/>
      <c r="E197" s="1"/>
      <c r="F197" s="1"/>
    </row>
    <row r="198" spans="1:6" x14ac:dyDescent="0.25">
      <c r="A198" s="1"/>
      <c r="B198" s="1"/>
      <c r="C198" s="1"/>
      <c r="D198" s="1"/>
      <c r="E198" s="1"/>
      <c r="F198" s="1"/>
    </row>
    <row r="199" spans="1:6" x14ac:dyDescent="0.25">
      <c r="A199" s="1"/>
      <c r="B199" s="1"/>
      <c r="C199" s="1"/>
      <c r="D199" s="1"/>
      <c r="E199" s="1"/>
      <c r="F199" s="1"/>
    </row>
    <row r="200" spans="1:6" x14ac:dyDescent="0.25">
      <c r="A200" s="1"/>
      <c r="B200" s="1"/>
      <c r="C200" s="1"/>
      <c r="D200" s="1"/>
      <c r="E200" s="1"/>
      <c r="F200" s="1"/>
    </row>
    <row r="201" spans="1:6" x14ac:dyDescent="0.25">
      <c r="A201" s="1"/>
      <c r="B201" s="1"/>
      <c r="C201" s="1"/>
      <c r="D201" s="1"/>
      <c r="E201" s="1"/>
      <c r="F201" s="1"/>
    </row>
    <row r="202" spans="1:6" x14ac:dyDescent="0.25">
      <c r="A202" s="1"/>
      <c r="B202" s="1"/>
      <c r="C202" s="1"/>
      <c r="D202" s="1"/>
      <c r="E202" s="1"/>
      <c r="F202" s="1"/>
    </row>
    <row r="203" spans="1:6" x14ac:dyDescent="0.25">
      <c r="A203" s="1"/>
      <c r="B203" s="1"/>
      <c r="C203" s="1"/>
      <c r="D203" s="1"/>
      <c r="E203" s="1"/>
      <c r="F203" s="1"/>
    </row>
    <row r="204" spans="1:6" x14ac:dyDescent="0.25">
      <c r="A204" s="1"/>
      <c r="B204" s="1"/>
      <c r="C204" s="1"/>
      <c r="D204" s="1"/>
      <c r="E204" s="1"/>
      <c r="F204" s="1"/>
    </row>
    <row r="205" spans="1:6" x14ac:dyDescent="0.25">
      <c r="A205" s="1"/>
      <c r="B205" s="1"/>
      <c r="C205" s="1"/>
      <c r="D205" s="1"/>
      <c r="E205" s="1"/>
      <c r="F205" s="1"/>
    </row>
    <row r="206" spans="1:6" x14ac:dyDescent="0.25">
      <c r="A206" s="1"/>
      <c r="B206" s="1"/>
      <c r="C206" s="1"/>
      <c r="D206" s="1"/>
      <c r="E206" s="1"/>
      <c r="F206" s="1"/>
    </row>
    <row r="207" spans="1:6" x14ac:dyDescent="0.25">
      <c r="A207" s="1"/>
      <c r="B207" s="1"/>
      <c r="C207" s="1"/>
      <c r="D207" s="1"/>
      <c r="E207" s="1"/>
      <c r="F207" s="1"/>
    </row>
    <row r="208" spans="1:6" x14ac:dyDescent="0.25">
      <c r="A208" s="1"/>
      <c r="B208" s="1"/>
      <c r="C208" s="1"/>
      <c r="D208" s="1"/>
      <c r="E208" s="1"/>
      <c r="F208" s="1"/>
    </row>
    <row r="209" spans="1:6" x14ac:dyDescent="0.25">
      <c r="A209" s="1"/>
      <c r="B209" s="1"/>
      <c r="C209" s="1"/>
      <c r="D209" s="1"/>
      <c r="E209" s="1"/>
      <c r="F209" s="1"/>
    </row>
    <row r="210" spans="1:6" x14ac:dyDescent="0.25">
      <c r="A210" s="1"/>
      <c r="B210" s="1"/>
      <c r="C210" s="1"/>
      <c r="D210" s="1"/>
      <c r="E210" s="1"/>
      <c r="F210" s="1"/>
    </row>
    <row r="211" spans="1:6" x14ac:dyDescent="0.25">
      <c r="A211" s="1"/>
      <c r="B211" s="1"/>
      <c r="C211" s="1"/>
      <c r="D211" s="1"/>
      <c r="E211" s="1"/>
      <c r="F211" s="1"/>
    </row>
    <row r="212" spans="1:6" x14ac:dyDescent="0.25">
      <c r="A212" s="1"/>
      <c r="B212" s="1"/>
      <c r="C212" s="1"/>
      <c r="D212" s="1"/>
      <c r="E212" s="1"/>
      <c r="F212" s="1"/>
    </row>
    <row r="213" spans="1:6" x14ac:dyDescent="0.25">
      <c r="A213" s="1"/>
      <c r="B213" s="1"/>
      <c r="C213" s="1"/>
      <c r="D213" s="1"/>
      <c r="E213" s="1"/>
      <c r="F213" s="1"/>
    </row>
    <row r="214" spans="1:6" x14ac:dyDescent="0.25">
      <c r="A214" s="1"/>
      <c r="B214" s="1"/>
      <c r="C214" s="1"/>
      <c r="D214" s="1"/>
      <c r="E214" s="1"/>
      <c r="F214" s="1"/>
    </row>
    <row r="215" spans="1:6" x14ac:dyDescent="0.25">
      <c r="A215" s="1"/>
      <c r="B215" s="1"/>
      <c r="C215" s="1"/>
      <c r="D215" s="1"/>
      <c r="E215" s="1"/>
      <c r="F215" s="1"/>
    </row>
    <row r="216" spans="1:6" x14ac:dyDescent="0.25">
      <c r="A216" s="1"/>
      <c r="B216" s="1"/>
      <c r="C216" s="1"/>
      <c r="D216" s="1"/>
      <c r="E216" s="1"/>
      <c r="F216" s="1"/>
    </row>
    <row r="217" spans="1:6" x14ac:dyDescent="0.25">
      <c r="A217" s="1"/>
      <c r="B217" s="1"/>
      <c r="C217" s="1"/>
      <c r="D217" s="1"/>
      <c r="E217" s="1"/>
      <c r="F217" s="1"/>
    </row>
    <row r="218" spans="1:6" x14ac:dyDescent="0.25">
      <c r="A218" s="1"/>
      <c r="B218" s="1"/>
      <c r="C218" s="1"/>
      <c r="D218" s="1"/>
      <c r="E218" s="1"/>
      <c r="F218" s="1"/>
    </row>
    <row r="219" spans="1:6" x14ac:dyDescent="0.25">
      <c r="A219" s="1"/>
      <c r="B219" s="1"/>
      <c r="C219" s="1"/>
      <c r="D219" s="1"/>
      <c r="E219" s="1"/>
      <c r="F219" s="1"/>
    </row>
    <row r="220" spans="1:6" x14ac:dyDescent="0.25">
      <c r="A220" s="1"/>
      <c r="B220" s="1"/>
      <c r="C220" s="1"/>
      <c r="D220" s="1"/>
      <c r="E220" s="1"/>
      <c r="F220" s="1"/>
    </row>
    <row r="221" spans="1:6" x14ac:dyDescent="0.25">
      <c r="A221" s="1"/>
      <c r="B221" s="1"/>
      <c r="C221" s="1"/>
      <c r="D221" s="1"/>
      <c r="E221" s="1"/>
      <c r="F221" s="1"/>
    </row>
    <row r="222" spans="1:6" x14ac:dyDescent="0.25">
      <c r="A222" s="1"/>
      <c r="B222" s="1"/>
      <c r="C222" s="1"/>
      <c r="D222" s="1"/>
      <c r="E222" s="1"/>
      <c r="F222" s="1"/>
    </row>
    <row r="223" spans="1:6" x14ac:dyDescent="0.25">
      <c r="A223" s="1"/>
      <c r="B223" s="1"/>
      <c r="C223" s="1"/>
      <c r="D223" s="1"/>
      <c r="E223" s="1"/>
      <c r="F223" s="1"/>
    </row>
    <row r="224" spans="1:6" x14ac:dyDescent="0.25">
      <c r="A224" s="1"/>
      <c r="B224" s="1"/>
      <c r="C224" s="1"/>
      <c r="D224" s="1"/>
      <c r="E224" s="1"/>
      <c r="F224" s="1"/>
    </row>
    <row r="225" spans="1:6" x14ac:dyDescent="0.25">
      <c r="A225" s="1"/>
      <c r="B225" s="1"/>
      <c r="C225" s="1"/>
      <c r="D225" s="1"/>
      <c r="E225" s="1"/>
      <c r="F225" s="1"/>
    </row>
    <row r="226" spans="1:6" x14ac:dyDescent="0.25">
      <c r="A226" s="1"/>
      <c r="B226" s="1"/>
      <c r="C226" s="1"/>
      <c r="D226" s="1"/>
      <c r="E226" s="1"/>
      <c r="F226" s="1"/>
    </row>
    <row r="227" spans="1:6" x14ac:dyDescent="0.25">
      <c r="A227" s="1"/>
      <c r="B227" s="1"/>
      <c r="C227" s="1"/>
      <c r="D227" s="1"/>
      <c r="E227" s="1"/>
      <c r="F227" s="1"/>
    </row>
    <row r="228" spans="1:6" x14ac:dyDescent="0.25">
      <c r="A228" s="1"/>
      <c r="B228" s="1"/>
      <c r="C228" s="1"/>
      <c r="D228" s="1"/>
      <c r="E228" s="1"/>
      <c r="F228" s="1"/>
    </row>
    <row r="229" spans="1:6" x14ac:dyDescent="0.25">
      <c r="A229" s="1"/>
      <c r="B229" s="1"/>
      <c r="C229" s="1"/>
      <c r="D229" s="1"/>
      <c r="E229" s="1"/>
      <c r="F229" s="1"/>
    </row>
    <row r="230" spans="1:6" x14ac:dyDescent="0.25">
      <c r="A230" s="1"/>
      <c r="B230" s="1"/>
      <c r="C230" s="1"/>
      <c r="D230" s="1"/>
      <c r="E230" s="1"/>
      <c r="F230" s="1"/>
    </row>
    <row r="231" spans="1:6" x14ac:dyDescent="0.25">
      <c r="A231" s="1"/>
      <c r="B231" s="1"/>
      <c r="C231" s="1"/>
      <c r="D231" s="1"/>
      <c r="E231" s="1"/>
      <c r="F231" s="1"/>
    </row>
    <row r="232" spans="1:6" x14ac:dyDescent="0.25">
      <c r="A232" s="1"/>
      <c r="B232" s="1"/>
      <c r="C232" s="1"/>
      <c r="D232" s="1"/>
      <c r="E232" s="1"/>
      <c r="F232" s="1"/>
    </row>
    <row r="233" spans="1:6" x14ac:dyDescent="0.25">
      <c r="A233" s="1"/>
      <c r="B233" s="1"/>
      <c r="C233" s="1"/>
      <c r="D233" s="1"/>
      <c r="E233" s="1"/>
      <c r="F233" s="1"/>
    </row>
    <row r="234" spans="1:6" x14ac:dyDescent="0.25">
      <c r="A234" s="1"/>
      <c r="B234" s="1"/>
      <c r="C234" s="1"/>
      <c r="D234" s="1"/>
      <c r="E234" s="1"/>
      <c r="F234" s="1"/>
    </row>
    <row r="235" spans="1:6" x14ac:dyDescent="0.25">
      <c r="A235" s="1"/>
      <c r="B235" s="1"/>
      <c r="C235" s="1"/>
      <c r="D235" s="1"/>
      <c r="E235" s="1"/>
      <c r="F235" s="1"/>
    </row>
    <row r="236" spans="1:6" x14ac:dyDescent="0.25">
      <c r="A236" s="1"/>
      <c r="B236" s="1"/>
      <c r="C236" s="1"/>
      <c r="D236" s="1"/>
      <c r="E236" s="1"/>
      <c r="F236" s="1"/>
    </row>
    <row r="237" spans="1:6" x14ac:dyDescent="0.25">
      <c r="A237" s="1"/>
      <c r="B237" s="1"/>
      <c r="C237" s="1"/>
      <c r="D237" s="1"/>
      <c r="E237" s="1"/>
      <c r="F237" s="1"/>
    </row>
    <row r="238" spans="1:6" x14ac:dyDescent="0.25">
      <c r="A238" s="1"/>
      <c r="B238" s="1"/>
      <c r="C238" s="1"/>
      <c r="D238" s="1"/>
      <c r="E238" s="1"/>
      <c r="F238" s="1"/>
    </row>
    <row r="239" spans="1:6" x14ac:dyDescent="0.25">
      <c r="A239" s="1"/>
      <c r="B239" s="1"/>
      <c r="C239" s="1"/>
      <c r="D239" s="1"/>
      <c r="E239" s="1"/>
      <c r="F239" s="1"/>
    </row>
    <row r="240" spans="1:6" x14ac:dyDescent="0.25">
      <c r="A240" s="1"/>
      <c r="B240" s="1"/>
      <c r="C240" s="1"/>
      <c r="D240" s="1"/>
      <c r="E240" s="1"/>
      <c r="F240" s="1"/>
    </row>
    <row r="241" spans="1:6" x14ac:dyDescent="0.25">
      <c r="A241" s="1"/>
      <c r="B241" s="1"/>
      <c r="C241" s="1"/>
      <c r="D241" s="1"/>
      <c r="E241" s="1"/>
      <c r="F241" s="1"/>
    </row>
    <row r="242" spans="1:6" x14ac:dyDescent="0.25">
      <c r="A242" s="1"/>
      <c r="B242" s="1"/>
      <c r="C242" s="1"/>
      <c r="D242" s="1"/>
      <c r="E242" s="1"/>
      <c r="F242" s="1"/>
    </row>
    <row r="243" spans="1:6" x14ac:dyDescent="0.25">
      <c r="A243" s="1"/>
      <c r="B243" s="1"/>
      <c r="C243" s="1"/>
      <c r="D243" s="1"/>
      <c r="E243" s="1"/>
      <c r="F243" s="1"/>
    </row>
    <row r="244" spans="1:6" x14ac:dyDescent="0.25">
      <c r="A244" s="1"/>
      <c r="B244" s="1"/>
      <c r="C244" s="1"/>
      <c r="D244" s="1"/>
      <c r="E244" s="1"/>
      <c r="F244" s="1"/>
    </row>
    <row r="245" spans="1:6" x14ac:dyDescent="0.25">
      <c r="A245" s="1"/>
      <c r="B245" s="1"/>
      <c r="C245" s="1"/>
      <c r="D245" s="1"/>
      <c r="E245" s="1"/>
      <c r="F245" s="1"/>
    </row>
    <row r="246" spans="1:6" x14ac:dyDescent="0.25">
      <c r="A246" s="1"/>
      <c r="B246" s="1"/>
      <c r="C246" s="1"/>
      <c r="D246" s="1"/>
      <c r="E246" s="1"/>
      <c r="F246" s="1"/>
    </row>
    <row r="247" spans="1:6" x14ac:dyDescent="0.25">
      <c r="A247" s="1"/>
      <c r="B247" s="1"/>
      <c r="C247" s="1"/>
      <c r="D247" s="1"/>
      <c r="E247" s="1"/>
      <c r="F247" s="1"/>
    </row>
    <row r="248" spans="1:6" x14ac:dyDescent="0.25">
      <c r="A248" s="1"/>
      <c r="B248" s="1"/>
      <c r="C248" s="1"/>
      <c r="D248" s="1"/>
      <c r="E248" s="1"/>
      <c r="F248" s="1"/>
    </row>
    <row r="249" spans="1:6" x14ac:dyDescent="0.25">
      <c r="A249" s="1"/>
      <c r="B249" s="1"/>
      <c r="C249" s="1"/>
      <c r="D249" s="1"/>
      <c r="E249" s="1"/>
      <c r="F249" s="1"/>
    </row>
    <row r="250" spans="1:6" x14ac:dyDescent="0.25">
      <c r="A250" s="1"/>
      <c r="B250" s="1"/>
      <c r="C250" s="1"/>
      <c r="D250" s="1"/>
      <c r="E250" s="1"/>
      <c r="F250" s="1"/>
    </row>
    <row r="251" spans="1:6" x14ac:dyDescent="0.25">
      <c r="A251" s="1"/>
      <c r="B251" s="1"/>
      <c r="C251" s="1"/>
      <c r="D251" s="1"/>
      <c r="E251" s="1"/>
      <c r="F251" s="1"/>
    </row>
    <row r="252" spans="1:6" x14ac:dyDescent="0.25">
      <c r="A252" s="1"/>
      <c r="B252" s="1"/>
      <c r="C252" s="1"/>
      <c r="D252" s="1"/>
      <c r="E252" s="1"/>
      <c r="F252" s="1"/>
    </row>
    <row r="253" spans="1:6" x14ac:dyDescent="0.25">
      <c r="A253" s="1"/>
      <c r="B253" s="1"/>
      <c r="C253" s="1"/>
      <c r="D253" s="1"/>
      <c r="E253" s="1"/>
      <c r="F253" s="1"/>
    </row>
    <row r="254" spans="1:6" x14ac:dyDescent="0.25">
      <c r="A254" s="1"/>
      <c r="B254" s="1"/>
      <c r="C254" s="1"/>
      <c r="D254" s="1"/>
      <c r="E254" s="1"/>
      <c r="F254" s="1"/>
    </row>
    <row r="255" spans="1:6" x14ac:dyDescent="0.25">
      <c r="A255" s="1"/>
      <c r="B255" s="1"/>
      <c r="C255" s="1"/>
      <c r="D255" s="1"/>
      <c r="E255" s="1"/>
      <c r="F255" s="1"/>
    </row>
    <row r="256" spans="1:6" x14ac:dyDescent="0.25">
      <c r="A256" s="1"/>
      <c r="B256" s="1"/>
      <c r="C256" s="1"/>
      <c r="D256" s="1"/>
      <c r="E256" s="1"/>
      <c r="F256" s="1"/>
    </row>
    <row r="257" spans="1:6" x14ac:dyDescent="0.25">
      <c r="A257" s="1"/>
      <c r="B257" s="1"/>
      <c r="C257" s="1"/>
      <c r="D257" s="1"/>
      <c r="E257" s="1"/>
      <c r="F257" s="1"/>
    </row>
    <row r="258" spans="1:6" x14ac:dyDescent="0.25">
      <c r="A258" s="1"/>
      <c r="B258" s="1"/>
      <c r="C258" s="1"/>
      <c r="D258" s="1"/>
      <c r="E258" s="1"/>
      <c r="F258" s="1"/>
    </row>
    <row r="259" spans="1:6" x14ac:dyDescent="0.25">
      <c r="A259" s="1"/>
      <c r="B259" s="1"/>
      <c r="C259" s="1"/>
      <c r="D259" s="1"/>
      <c r="E259" s="1"/>
      <c r="F259" s="1"/>
    </row>
    <row r="260" spans="1:6" x14ac:dyDescent="0.25">
      <c r="A260" s="1"/>
      <c r="B260" s="1"/>
      <c r="C260" s="1"/>
      <c r="D260" s="1"/>
      <c r="E260" s="1"/>
      <c r="F260" s="1"/>
    </row>
    <row r="261" spans="1:6" x14ac:dyDescent="0.25">
      <c r="A261" s="1"/>
      <c r="B261" s="1"/>
      <c r="C261" s="1"/>
      <c r="D261" s="1"/>
      <c r="E261" s="1"/>
      <c r="F261" s="1"/>
    </row>
    <row r="262" spans="1:6" x14ac:dyDescent="0.25">
      <c r="A262" s="1"/>
      <c r="B262" s="1"/>
      <c r="C262" s="1"/>
      <c r="D262" s="1"/>
      <c r="E262" s="1"/>
      <c r="F262" s="1"/>
    </row>
    <row r="263" spans="1:6" x14ac:dyDescent="0.25">
      <c r="A263" s="1"/>
      <c r="B263" s="1"/>
      <c r="C263" s="1"/>
      <c r="D263" s="1"/>
      <c r="E263" s="1"/>
      <c r="F263" s="1"/>
    </row>
    <row r="264" spans="1:6" x14ac:dyDescent="0.25">
      <c r="A264" s="1"/>
      <c r="B264" s="1"/>
      <c r="C264" s="1"/>
      <c r="D264" s="1"/>
      <c r="E264" s="1"/>
      <c r="F264" s="1"/>
    </row>
    <row r="265" spans="1:6" x14ac:dyDescent="0.25">
      <c r="A265" s="1"/>
      <c r="B265" s="1"/>
      <c r="C265" s="1"/>
      <c r="D265" s="1"/>
      <c r="E265" s="1"/>
      <c r="F265" s="1"/>
    </row>
    <row r="266" spans="1:6" x14ac:dyDescent="0.25">
      <c r="A266" s="1"/>
      <c r="B266" s="1"/>
      <c r="C266" s="1"/>
      <c r="D266" s="1"/>
      <c r="E266" s="1"/>
      <c r="F266" s="1"/>
    </row>
    <row r="267" spans="1:6" x14ac:dyDescent="0.25">
      <c r="A267" s="1"/>
      <c r="B267" s="1"/>
      <c r="C267" s="1"/>
      <c r="D267" s="1"/>
      <c r="E267" s="1"/>
      <c r="F267" s="1"/>
    </row>
    <row r="268" spans="1:6" x14ac:dyDescent="0.25">
      <c r="A268" s="1"/>
      <c r="B268" s="1"/>
      <c r="C268" s="1"/>
      <c r="D268" s="1"/>
      <c r="E268" s="1"/>
      <c r="F268" s="1"/>
    </row>
    <row r="269" spans="1:6" x14ac:dyDescent="0.25">
      <c r="A269" s="1"/>
      <c r="B269" s="1"/>
      <c r="C269" s="1"/>
      <c r="D269" s="1"/>
      <c r="E269" s="1"/>
      <c r="F269" s="1"/>
    </row>
    <row r="270" spans="1:6" x14ac:dyDescent="0.25">
      <c r="A270" s="1"/>
      <c r="B270" s="1"/>
      <c r="C270" s="1"/>
      <c r="D270" s="1"/>
      <c r="E270" s="1"/>
      <c r="F270" s="1"/>
    </row>
    <row r="271" spans="1:6" x14ac:dyDescent="0.25">
      <c r="A271" s="1"/>
      <c r="B271" s="1"/>
      <c r="C271" s="1"/>
      <c r="D271" s="1"/>
      <c r="E271" s="1"/>
      <c r="F271" s="1"/>
    </row>
    <row r="272" spans="1:6" x14ac:dyDescent="0.25">
      <c r="A272" s="1"/>
      <c r="B272" s="1"/>
      <c r="C272" s="1"/>
      <c r="D272" s="1"/>
      <c r="E272" s="1"/>
      <c r="F272" s="1"/>
    </row>
    <row r="273" spans="1:6" x14ac:dyDescent="0.25">
      <c r="A273" s="1"/>
      <c r="B273" s="1"/>
      <c r="C273" s="1"/>
      <c r="D273" s="1"/>
      <c r="E273" s="1"/>
      <c r="F273" s="1"/>
    </row>
    <row r="274" spans="1:6" x14ac:dyDescent="0.25">
      <c r="A274" s="1"/>
      <c r="B274" s="1"/>
      <c r="C274" s="1"/>
      <c r="D274" s="1"/>
      <c r="E274" s="1"/>
      <c r="F274" s="1"/>
    </row>
    <row r="275" spans="1:6" x14ac:dyDescent="0.25">
      <c r="A275" s="1"/>
      <c r="B275" s="1"/>
      <c r="C275" s="1"/>
      <c r="D275" s="1"/>
      <c r="E275" s="1"/>
      <c r="F275" s="1"/>
    </row>
    <row r="276" spans="1:6" x14ac:dyDescent="0.25">
      <c r="A276" s="1"/>
      <c r="B276" s="1"/>
      <c r="C276" s="1"/>
      <c r="D276" s="1"/>
      <c r="E276" s="1"/>
      <c r="F276" s="1"/>
    </row>
    <row r="277" spans="1:6" x14ac:dyDescent="0.25">
      <c r="A277" s="1"/>
      <c r="B277" s="1"/>
      <c r="C277" s="1"/>
      <c r="D277" s="1"/>
      <c r="E277" s="1"/>
      <c r="F277" s="1"/>
    </row>
    <row r="278" spans="1:6" x14ac:dyDescent="0.25">
      <c r="A278" s="1"/>
      <c r="B278" s="1"/>
      <c r="C278" s="1"/>
      <c r="D278" s="1"/>
      <c r="E278" s="1"/>
      <c r="F278" s="1"/>
    </row>
    <row r="279" spans="1:6" x14ac:dyDescent="0.25">
      <c r="A279" s="1"/>
      <c r="B279" s="1"/>
      <c r="C279" s="1"/>
      <c r="D279" s="1"/>
      <c r="E279" s="1"/>
      <c r="F279" s="1"/>
    </row>
    <row r="280" spans="1:6" x14ac:dyDescent="0.25">
      <c r="A280" s="1"/>
      <c r="B280" s="1"/>
      <c r="C280" s="1"/>
      <c r="D280" s="1"/>
      <c r="E280" s="1"/>
      <c r="F280" s="1"/>
    </row>
    <row r="281" spans="1:6" x14ac:dyDescent="0.25">
      <c r="A281" s="1"/>
      <c r="B281" s="1"/>
      <c r="C281" s="1"/>
      <c r="D281" s="1"/>
      <c r="E281" s="1"/>
      <c r="F281" s="1"/>
    </row>
    <row r="282" spans="1:6" x14ac:dyDescent="0.25">
      <c r="A282" s="1"/>
      <c r="B282" s="1"/>
      <c r="C282" s="1"/>
      <c r="D282" s="1"/>
      <c r="E282" s="1"/>
      <c r="F282" s="1"/>
    </row>
    <row r="283" spans="1:6" x14ac:dyDescent="0.25">
      <c r="A283" s="1"/>
      <c r="B283" s="1"/>
      <c r="C283" s="1"/>
      <c r="D283" s="1"/>
      <c r="E283" s="1"/>
      <c r="F283" s="1"/>
    </row>
    <row r="284" spans="1:6" x14ac:dyDescent="0.25">
      <c r="A284" s="1"/>
      <c r="B284" s="1"/>
      <c r="C284" s="1"/>
      <c r="D284" s="1"/>
      <c r="E284" s="1"/>
      <c r="F284" s="1"/>
    </row>
    <row r="285" spans="1:6" x14ac:dyDescent="0.25">
      <c r="A285" s="1"/>
      <c r="B285" s="1"/>
      <c r="C285" s="1"/>
      <c r="D285" s="1"/>
      <c r="E285" s="1"/>
      <c r="F285" s="1"/>
    </row>
    <row r="286" spans="1:6" x14ac:dyDescent="0.25">
      <c r="A286" s="1"/>
      <c r="B286" s="1"/>
      <c r="C286" s="1"/>
      <c r="D286" s="1"/>
      <c r="E286" s="1"/>
      <c r="F286" s="1"/>
    </row>
    <row r="287" spans="1:6" x14ac:dyDescent="0.25">
      <c r="A287" s="1"/>
      <c r="B287" s="1"/>
      <c r="C287" s="1"/>
      <c r="D287" s="1"/>
      <c r="E287" s="1"/>
      <c r="F287" s="1"/>
    </row>
    <row r="288" spans="1:6" x14ac:dyDescent="0.25">
      <c r="A288" s="1"/>
      <c r="B288" s="1"/>
      <c r="C288" s="1"/>
      <c r="D288" s="1"/>
      <c r="E288" s="1"/>
      <c r="F288" s="1"/>
    </row>
    <row r="289" spans="1:6" x14ac:dyDescent="0.25">
      <c r="A289" s="1"/>
      <c r="B289" s="1"/>
      <c r="C289" s="1"/>
      <c r="D289" s="1"/>
      <c r="E289" s="1"/>
      <c r="F289" s="1"/>
    </row>
    <row r="290" spans="1:6" x14ac:dyDescent="0.25">
      <c r="A290" s="1"/>
      <c r="B290" s="1"/>
      <c r="C290" s="1"/>
      <c r="D290" s="1"/>
      <c r="E290" s="1"/>
      <c r="F290" s="1"/>
    </row>
    <row r="291" spans="1:6" x14ac:dyDescent="0.25">
      <c r="A291" s="1"/>
      <c r="B291" s="1"/>
      <c r="C291" s="1"/>
      <c r="D291" s="1"/>
      <c r="E291" s="1"/>
      <c r="F291" s="1"/>
    </row>
    <row r="292" spans="1:6" x14ac:dyDescent="0.25">
      <c r="A292" s="1"/>
      <c r="B292" s="1"/>
      <c r="C292" s="1"/>
      <c r="D292" s="1"/>
      <c r="E292" s="1"/>
      <c r="F292" s="1"/>
    </row>
    <row r="293" spans="1:6" x14ac:dyDescent="0.25">
      <c r="A293" s="1"/>
      <c r="B293" s="1"/>
      <c r="C293" s="1"/>
      <c r="D293" s="1"/>
      <c r="E293" s="1"/>
      <c r="F293" s="1"/>
    </row>
    <row r="294" spans="1:6" x14ac:dyDescent="0.25">
      <c r="A294" s="1"/>
      <c r="B294" s="1"/>
      <c r="C294" s="1"/>
      <c r="D294" s="1"/>
      <c r="E294" s="1"/>
      <c r="F294" s="1"/>
    </row>
    <row r="295" spans="1:6" x14ac:dyDescent="0.25">
      <c r="A295" s="1"/>
      <c r="B295" s="1"/>
      <c r="C295" s="1"/>
      <c r="D295" s="1"/>
      <c r="E295" s="1"/>
      <c r="F295" s="1"/>
    </row>
    <row r="296" spans="1:6" x14ac:dyDescent="0.25">
      <c r="A296" s="1"/>
      <c r="B296" s="1"/>
      <c r="C296" s="1"/>
      <c r="D296" s="1"/>
      <c r="E296" s="1"/>
      <c r="F296" s="1"/>
    </row>
    <row r="297" spans="1:6" x14ac:dyDescent="0.25">
      <c r="A297" s="1"/>
      <c r="B297" s="1"/>
      <c r="C297" s="1"/>
      <c r="D297" s="1"/>
      <c r="E297" s="1"/>
      <c r="F297" s="1"/>
    </row>
    <row r="298" spans="1:6" x14ac:dyDescent="0.25">
      <c r="A298" s="1"/>
      <c r="B298" s="1"/>
      <c r="C298" s="1"/>
      <c r="D298" s="1"/>
      <c r="E298" s="1"/>
      <c r="F298" s="1"/>
    </row>
    <row r="299" spans="1:6" x14ac:dyDescent="0.25">
      <c r="A299" s="1"/>
      <c r="B299" s="1"/>
      <c r="C299" s="1"/>
      <c r="D299" s="1"/>
      <c r="E299" s="1"/>
      <c r="F299" s="1"/>
    </row>
    <row r="300" spans="1:6" x14ac:dyDescent="0.25">
      <c r="A300" s="1"/>
      <c r="B300" s="1"/>
      <c r="C300" s="1"/>
      <c r="D300" s="1"/>
      <c r="E300" s="1"/>
      <c r="F300" s="1"/>
    </row>
    <row r="301" spans="1:6" x14ac:dyDescent="0.25">
      <c r="A301" s="1"/>
      <c r="B301" s="1"/>
      <c r="C301" s="1"/>
      <c r="D301" s="1"/>
      <c r="E301" s="1"/>
      <c r="F301" s="1"/>
    </row>
    <row r="302" spans="1:6" x14ac:dyDescent="0.25">
      <c r="A302" s="1"/>
      <c r="B302" s="1"/>
      <c r="C302" s="1"/>
      <c r="D302" s="1"/>
      <c r="E302" s="1"/>
      <c r="F302" s="1"/>
    </row>
    <row r="303" spans="1:6" x14ac:dyDescent="0.25">
      <c r="A303" s="1"/>
      <c r="B303" s="1"/>
      <c r="C303" s="1"/>
      <c r="D303" s="1"/>
      <c r="E303" s="1"/>
      <c r="F303" s="1"/>
    </row>
    <row r="304" spans="1:6" x14ac:dyDescent="0.25">
      <c r="A304" s="1"/>
      <c r="B304" s="1"/>
      <c r="C304" s="1"/>
      <c r="D304" s="1"/>
      <c r="E304" s="1"/>
      <c r="F304" s="1"/>
    </row>
    <row r="305" spans="1:6" x14ac:dyDescent="0.25">
      <c r="A305" s="1"/>
      <c r="B305" s="1"/>
      <c r="C305" s="1"/>
      <c r="D305" s="1"/>
      <c r="E305" s="1"/>
      <c r="F305" s="1"/>
    </row>
    <row r="306" spans="1:6" x14ac:dyDescent="0.25">
      <c r="A306" s="1"/>
      <c r="B306" s="1"/>
      <c r="C306" s="1"/>
      <c r="D306" s="1"/>
      <c r="E306" s="1"/>
      <c r="F306" s="1"/>
    </row>
    <row r="307" spans="1:6" x14ac:dyDescent="0.25">
      <c r="A307" s="1"/>
      <c r="B307" s="1"/>
      <c r="C307" s="1"/>
      <c r="D307" s="1"/>
      <c r="E307" s="1"/>
      <c r="F307" s="1"/>
    </row>
    <row r="308" spans="1:6" x14ac:dyDescent="0.25">
      <c r="A308" s="1"/>
      <c r="B308" s="1"/>
      <c r="C308" s="1"/>
      <c r="D308" s="1"/>
      <c r="E308" s="1"/>
      <c r="F308" s="1"/>
    </row>
    <row r="309" spans="1:6" x14ac:dyDescent="0.25">
      <c r="A309" s="1"/>
      <c r="B309" s="1"/>
      <c r="C309" s="1"/>
      <c r="D309" s="1"/>
      <c r="E309" s="1"/>
      <c r="F309" s="1"/>
    </row>
    <row r="310" spans="1:6" x14ac:dyDescent="0.25">
      <c r="A310" s="1"/>
      <c r="B310" s="1"/>
      <c r="C310" s="1"/>
      <c r="D310" s="1"/>
      <c r="E310" s="1"/>
      <c r="F310" s="1"/>
    </row>
    <row r="311" spans="1:6" x14ac:dyDescent="0.25">
      <c r="A311" s="1"/>
      <c r="B311" s="1"/>
      <c r="C311" s="1"/>
      <c r="D311" s="1"/>
      <c r="E311" s="1"/>
      <c r="F311" s="1"/>
    </row>
    <row r="312" spans="1:6" x14ac:dyDescent="0.25">
      <c r="A312" s="1"/>
      <c r="B312" s="1"/>
      <c r="C312" s="1"/>
      <c r="D312" s="1"/>
      <c r="E312" s="1"/>
      <c r="F312" s="1"/>
    </row>
    <row r="313" spans="1:6" x14ac:dyDescent="0.25">
      <c r="A313" s="1"/>
      <c r="B313" s="1"/>
      <c r="C313" s="1"/>
      <c r="D313" s="1"/>
      <c r="E313" s="1"/>
      <c r="F313" s="1"/>
    </row>
    <row r="314" spans="1:6" x14ac:dyDescent="0.25">
      <c r="A314" s="1"/>
      <c r="B314" s="1"/>
      <c r="C314" s="1"/>
      <c r="D314" s="1"/>
      <c r="E314" s="1"/>
      <c r="F314" s="1"/>
    </row>
    <row r="315" spans="1:6" x14ac:dyDescent="0.25">
      <c r="A315" s="1"/>
      <c r="B315" s="1"/>
      <c r="C315" s="1"/>
      <c r="D315" s="1"/>
      <c r="E315" s="1"/>
      <c r="F315" s="1"/>
    </row>
    <row r="316" spans="1:6" x14ac:dyDescent="0.25">
      <c r="A316" s="1"/>
      <c r="B316" s="1"/>
      <c r="C316" s="1"/>
      <c r="D316" s="1"/>
      <c r="E316" s="1"/>
      <c r="F316" s="1"/>
    </row>
    <row r="317" spans="1:6" x14ac:dyDescent="0.25">
      <c r="A317" s="1"/>
      <c r="B317" s="1"/>
      <c r="C317" s="1"/>
      <c r="D317" s="1"/>
      <c r="E317" s="1"/>
      <c r="F317" s="1"/>
    </row>
    <row r="318" spans="1:6" x14ac:dyDescent="0.25">
      <c r="A318" s="1"/>
      <c r="B318" s="1"/>
      <c r="C318" s="1"/>
      <c r="D318" s="1"/>
      <c r="E318" s="1"/>
      <c r="F318" s="1"/>
    </row>
    <row r="319" spans="1:6" x14ac:dyDescent="0.25">
      <c r="A319" s="1"/>
      <c r="B319" s="1"/>
      <c r="C319" s="1"/>
      <c r="D319" s="1"/>
      <c r="E319" s="1"/>
      <c r="F319" s="1"/>
    </row>
    <row r="320" spans="1:6" x14ac:dyDescent="0.25">
      <c r="A320" s="1"/>
      <c r="B320" s="1"/>
      <c r="C320" s="1"/>
      <c r="D320" s="1"/>
      <c r="E320" s="1"/>
      <c r="F320" s="1"/>
    </row>
    <row r="321" spans="1:6" x14ac:dyDescent="0.25">
      <c r="A321" s="1"/>
      <c r="B321" s="1"/>
      <c r="C321" s="1"/>
      <c r="D321" s="1"/>
      <c r="E321" s="1"/>
      <c r="F321" s="1"/>
    </row>
    <row r="322" spans="1:6" x14ac:dyDescent="0.25">
      <c r="A322" s="1"/>
      <c r="B322" s="1"/>
      <c r="C322" s="1"/>
      <c r="D322" s="1"/>
      <c r="E322" s="1"/>
      <c r="F322" s="1"/>
    </row>
    <row r="323" spans="1:6" x14ac:dyDescent="0.25">
      <c r="A323" s="1"/>
      <c r="B323" s="1"/>
      <c r="C323" s="1"/>
      <c r="D323" s="1"/>
      <c r="E323" s="1"/>
      <c r="F323" s="1"/>
    </row>
    <row r="324" spans="1:6" x14ac:dyDescent="0.25">
      <c r="A324" s="1"/>
      <c r="B324" s="1"/>
      <c r="C324" s="1"/>
      <c r="D324" s="1"/>
      <c r="E324" s="1"/>
      <c r="F324" s="1"/>
    </row>
    <row r="325" spans="1:6" x14ac:dyDescent="0.25">
      <c r="A325" s="1"/>
      <c r="B325" s="1"/>
      <c r="C325" s="1"/>
      <c r="D325" s="1"/>
      <c r="E325" s="1"/>
      <c r="F325" s="1"/>
    </row>
    <row r="326" spans="1:6" x14ac:dyDescent="0.25">
      <c r="A326" s="1"/>
      <c r="B326" s="1"/>
      <c r="C326" s="1"/>
      <c r="D326" s="1"/>
      <c r="E326" s="1"/>
      <c r="F326" s="1"/>
    </row>
    <row r="327" spans="1:6" x14ac:dyDescent="0.25">
      <c r="A327" s="1"/>
      <c r="B327" s="1"/>
      <c r="C327" s="1"/>
      <c r="D327" s="1"/>
      <c r="E327" s="1"/>
      <c r="F327" s="1"/>
    </row>
    <row r="328" spans="1:6" x14ac:dyDescent="0.25">
      <c r="A328" s="1"/>
      <c r="B328" s="1"/>
      <c r="C328" s="1"/>
      <c r="D328" s="1"/>
      <c r="E328" s="1"/>
      <c r="F328" s="1"/>
    </row>
    <row r="329" spans="1:6" x14ac:dyDescent="0.25">
      <c r="A329" s="1"/>
      <c r="B329" s="1"/>
      <c r="C329" s="1"/>
      <c r="D329" s="1"/>
      <c r="E329" s="1"/>
      <c r="F329" s="1"/>
    </row>
    <row r="330" spans="1:6" x14ac:dyDescent="0.25">
      <c r="A330" s="1"/>
      <c r="B330" s="1"/>
      <c r="C330" s="1"/>
      <c r="D330" s="1"/>
      <c r="E330" s="1"/>
      <c r="F330" s="1"/>
    </row>
    <row r="331" spans="1:6" x14ac:dyDescent="0.25">
      <c r="A331" s="1"/>
      <c r="B331" s="1"/>
      <c r="C331" s="1"/>
      <c r="D331" s="1"/>
      <c r="E331" s="1"/>
      <c r="F331" s="1"/>
    </row>
    <row r="332" spans="1:6" x14ac:dyDescent="0.25">
      <c r="A332" s="1"/>
      <c r="B332" s="1"/>
      <c r="C332" s="1"/>
      <c r="D332" s="1"/>
      <c r="E332" s="1"/>
      <c r="F332" s="1"/>
    </row>
    <row r="333" spans="1:6" x14ac:dyDescent="0.25">
      <c r="A333" s="1"/>
      <c r="B333" s="1"/>
      <c r="C333" s="1"/>
      <c r="D333" s="1"/>
      <c r="E333" s="1"/>
      <c r="F333" s="1"/>
    </row>
    <row r="334" spans="1:6" x14ac:dyDescent="0.25">
      <c r="A334" s="1"/>
      <c r="B334" s="1"/>
      <c r="C334" s="1"/>
      <c r="D334" s="1"/>
      <c r="E334" s="1"/>
      <c r="F334" s="1"/>
    </row>
    <row r="335" spans="1:6" x14ac:dyDescent="0.25">
      <c r="A335" s="1"/>
      <c r="B335" s="1"/>
      <c r="C335" s="1"/>
      <c r="D335" s="1"/>
      <c r="E335" s="1"/>
      <c r="F335" s="1"/>
    </row>
    <row r="336" spans="1:6" x14ac:dyDescent="0.25">
      <c r="A336" s="1"/>
      <c r="B336" s="1"/>
      <c r="C336" s="1"/>
      <c r="D336" s="1"/>
      <c r="E336" s="1"/>
      <c r="F336" s="1"/>
    </row>
    <row r="337" spans="1:6" x14ac:dyDescent="0.25">
      <c r="A337" s="1"/>
      <c r="B337" s="1"/>
      <c r="C337" s="1"/>
      <c r="D337" s="1"/>
      <c r="E337" s="1"/>
      <c r="F337" s="1"/>
    </row>
    <row r="338" spans="1:6" x14ac:dyDescent="0.25">
      <c r="A338" s="1"/>
      <c r="B338" s="1"/>
      <c r="C338" s="1"/>
      <c r="D338" s="1"/>
      <c r="E338" s="1"/>
      <c r="F338" s="1"/>
    </row>
    <row r="339" spans="1:6" x14ac:dyDescent="0.25">
      <c r="A339" s="1"/>
      <c r="B339" s="1"/>
      <c r="C339" s="1"/>
      <c r="D339" s="1"/>
      <c r="E339" s="1"/>
      <c r="F339" s="1"/>
    </row>
    <row r="340" spans="1:6" x14ac:dyDescent="0.25">
      <c r="A340" s="1"/>
      <c r="B340" s="1"/>
      <c r="C340" s="1"/>
      <c r="D340" s="1"/>
      <c r="E340" s="1"/>
      <c r="F340" s="1"/>
    </row>
    <row r="341" spans="1:6" x14ac:dyDescent="0.25">
      <c r="A341" s="1"/>
      <c r="B341" s="1"/>
      <c r="C341" s="1"/>
      <c r="D341" s="1"/>
      <c r="E341" s="1"/>
      <c r="F341" s="1"/>
    </row>
    <row r="342" spans="1:6" x14ac:dyDescent="0.25">
      <c r="A342" s="1"/>
      <c r="B342" s="1"/>
      <c r="C342" s="1"/>
      <c r="D342" s="1"/>
      <c r="E342" s="1"/>
      <c r="F342" s="1"/>
    </row>
    <row r="343" spans="1:6" x14ac:dyDescent="0.25">
      <c r="A343" s="1"/>
      <c r="B343" s="1"/>
      <c r="C343" s="1"/>
      <c r="D343" s="1"/>
      <c r="E343" s="1"/>
      <c r="F343" s="1"/>
    </row>
    <row r="344" spans="1:6" x14ac:dyDescent="0.25">
      <c r="A344" s="1"/>
      <c r="B344" s="1"/>
      <c r="C344" s="1"/>
      <c r="D344" s="1"/>
      <c r="E344" s="1"/>
      <c r="F344" s="1"/>
    </row>
    <row r="345" spans="1:6" x14ac:dyDescent="0.25">
      <c r="A345" s="1"/>
      <c r="B345" s="1"/>
      <c r="C345" s="1"/>
      <c r="D345" s="1"/>
      <c r="E345" s="1"/>
      <c r="F345" s="1"/>
    </row>
    <row r="346" spans="1:6" x14ac:dyDescent="0.25">
      <c r="A346" s="1"/>
      <c r="B346" s="1"/>
      <c r="C346" s="1"/>
      <c r="D346" s="1"/>
      <c r="E346" s="1"/>
      <c r="F346" s="1"/>
    </row>
    <row r="347" spans="1:6" x14ac:dyDescent="0.25">
      <c r="A347" s="1"/>
      <c r="B347" s="1"/>
      <c r="C347" s="1"/>
      <c r="D347" s="1"/>
      <c r="E347" s="1"/>
      <c r="F347" s="1"/>
    </row>
    <row r="348" spans="1:6" x14ac:dyDescent="0.25">
      <c r="A348" s="1"/>
      <c r="B348" s="1"/>
      <c r="C348" s="1"/>
      <c r="D348" s="1"/>
      <c r="E348" s="1"/>
      <c r="F348" s="1"/>
    </row>
    <row r="349" spans="1:6" x14ac:dyDescent="0.25">
      <c r="A349" s="1"/>
      <c r="B349" s="1"/>
      <c r="C349" s="1"/>
      <c r="D349" s="1"/>
      <c r="E349" s="1"/>
      <c r="F349" s="1"/>
    </row>
    <row r="350" spans="1:6" x14ac:dyDescent="0.25">
      <c r="A350" s="1"/>
      <c r="B350" s="1"/>
      <c r="C350" s="1"/>
      <c r="D350" s="1"/>
      <c r="E350" s="1"/>
      <c r="F350" s="1"/>
    </row>
    <row r="351" spans="1:6" x14ac:dyDescent="0.25">
      <c r="A351" s="1"/>
      <c r="B351" s="1"/>
      <c r="C351" s="1"/>
      <c r="D351" s="1"/>
      <c r="E351" s="1"/>
      <c r="F351" s="1"/>
    </row>
    <row r="352" spans="1:6" x14ac:dyDescent="0.25">
      <c r="A352" s="1"/>
      <c r="B352" s="1"/>
      <c r="C352" s="1"/>
      <c r="D352" s="1"/>
      <c r="E352" s="1"/>
      <c r="F352" s="1"/>
    </row>
    <row r="353" spans="1:6" x14ac:dyDescent="0.25">
      <c r="A353" s="1"/>
      <c r="B353" s="1"/>
      <c r="C353" s="1"/>
      <c r="D353" s="1"/>
      <c r="E353" s="1"/>
      <c r="F353" s="1"/>
    </row>
    <row r="354" spans="1:6" x14ac:dyDescent="0.25">
      <c r="A354" s="1"/>
      <c r="B354" s="1"/>
      <c r="C354" s="1"/>
      <c r="D354" s="1"/>
      <c r="E354" s="1"/>
      <c r="F354" s="1"/>
    </row>
    <row r="355" spans="1:6" x14ac:dyDescent="0.25">
      <c r="A355" s="1"/>
      <c r="B355" s="1"/>
      <c r="C355" s="1"/>
      <c r="D355" s="1"/>
      <c r="E355" s="1"/>
      <c r="F355" s="1"/>
    </row>
    <row r="356" spans="1:6" x14ac:dyDescent="0.25">
      <c r="A356" s="1"/>
      <c r="B356" s="1"/>
      <c r="C356" s="1"/>
      <c r="D356" s="1"/>
      <c r="E356" s="1"/>
      <c r="F356" s="1"/>
    </row>
    <row r="357" spans="1:6" x14ac:dyDescent="0.25">
      <c r="A357" s="1"/>
      <c r="B357" s="1"/>
      <c r="C357" s="1"/>
      <c r="D357" s="1"/>
      <c r="E357" s="1"/>
      <c r="F357" s="1"/>
    </row>
    <row r="358" spans="1:6" x14ac:dyDescent="0.25">
      <c r="A358" s="1"/>
      <c r="B358" s="1"/>
      <c r="C358" s="1"/>
      <c r="D358" s="1"/>
      <c r="E358" s="1"/>
      <c r="F358" s="1"/>
    </row>
    <row r="359" spans="1:6" x14ac:dyDescent="0.25">
      <c r="A359" s="1"/>
      <c r="B359" s="1"/>
      <c r="C359" s="1"/>
      <c r="D359" s="1"/>
      <c r="E359" s="1"/>
      <c r="F359" s="1"/>
    </row>
    <row r="360" spans="1:6" x14ac:dyDescent="0.25">
      <c r="A360" s="1"/>
      <c r="B360" s="1"/>
      <c r="C360" s="1"/>
      <c r="D360" s="1"/>
      <c r="E360" s="1"/>
      <c r="F360" s="1"/>
    </row>
    <row r="361" spans="1:6" x14ac:dyDescent="0.25">
      <c r="A361" s="1"/>
      <c r="B361" s="1"/>
      <c r="C361" s="1"/>
      <c r="D361" s="1"/>
      <c r="E361" s="1"/>
      <c r="F361" s="1"/>
    </row>
    <row r="362" spans="1:6" x14ac:dyDescent="0.25">
      <c r="A362" s="1"/>
      <c r="B362" s="1"/>
      <c r="C362" s="1"/>
      <c r="D362" s="1"/>
      <c r="E362" s="1"/>
      <c r="F362" s="1"/>
    </row>
    <row r="363" spans="1:6" x14ac:dyDescent="0.25">
      <c r="A363" s="1"/>
      <c r="B363" s="1"/>
      <c r="C363" s="1"/>
      <c r="D363" s="1"/>
      <c r="E363" s="1"/>
      <c r="F363" s="1"/>
    </row>
    <row r="364" spans="1:6" x14ac:dyDescent="0.25">
      <c r="A364" s="1"/>
      <c r="B364" s="1"/>
      <c r="C364" s="1"/>
      <c r="D364" s="1"/>
      <c r="E364" s="1"/>
      <c r="F364" s="1"/>
    </row>
    <row r="365" spans="1:6" x14ac:dyDescent="0.25">
      <c r="A365" s="1"/>
      <c r="B365" s="1"/>
      <c r="C365" s="1"/>
      <c r="D365" s="1"/>
      <c r="E365" s="1"/>
      <c r="F365" s="1"/>
    </row>
    <row r="366" spans="1:6" x14ac:dyDescent="0.25">
      <c r="A366" s="1"/>
      <c r="B366" s="1"/>
      <c r="C366" s="1"/>
      <c r="D366" s="1"/>
      <c r="E366" s="1"/>
      <c r="F366" s="1"/>
    </row>
    <row r="367" spans="1:6" x14ac:dyDescent="0.25">
      <c r="A367" s="1"/>
      <c r="B367" s="1"/>
      <c r="C367" s="1"/>
      <c r="D367" s="1"/>
      <c r="E367" s="1"/>
      <c r="F367" s="1"/>
    </row>
    <row r="368" spans="1:6" x14ac:dyDescent="0.25">
      <c r="A368" s="1"/>
      <c r="B368" s="1"/>
      <c r="C368" s="1"/>
      <c r="D368" s="1"/>
      <c r="E368" s="1"/>
      <c r="F368" s="1"/>
    </row>
    <row r="369" spans="1:6" x14ac:dyDescent="0.25">
      <c r="A369" s="1"/>
      <c r="B369" s="1"/>
      <c r="C369" s="1"/>
      <c r="D369" s="1"/>
      <c r="E369" s="1"/>
      <c r="F369" s="1"/>
    </row>
    <row r="370" spans="1:6" x14ac:dyDescent="0.25">
      <c r="A370" s="1"/>
      <c r="B370" s="1"/>
      <c r="C370" s="1"/>
      <c r="D370" s="1"/>
      <c r="E370" s="1"/>
      <c r="F370" s="1"/>
    </row>
    <row r="371" spans="1:6" x14ac:dyDescent="0.25">
      <c r="A371" s="1"/>
      <c r="B371" s="1"/>
      <c r="C371" s="1"/>
      <c r="D371" s="1"/>
      <c r="E371" s="1"/>
      <c r="F371" s="1"/>
    </row>
    <row r="372" spans="1:6" x14ac:dyDescent="0.25">
      <c r="A372" s="1"/>
      <c r="B372" s="1"/>
      <c r="C372" s="1"/>
      <c r="D372" s="1"/>
      <c r="E372" s="1"/>
      <c r="F372" s="1"/>
    </row>
    <row r="373" spans="1:6" x14ac:dyDescent="0.25">
      <c r="A373" s="1"/>
      <c r="B373" s="1"/>
      <c r="C373" s="1"/>
      <c r="D373" s="1"/>
      <c r="E373" s="1"/>
      <c r="F373" s="1"/>
    </row>
    <row r="374" spans="1:6" x14ac:dyDescent="0.25">
      <c r="A374" s="1"/>
      <c r="B374" s="1"/>
      <c r="C374" s="1"/>
      <c r="D374" s="1"/>
      <c r="E374" s="1"/>
      <c r="F374" s="1"/>
    </row>
    <row r="375" spans="1:6" x14ac:dyDescent="0.25">
      <c r="A375" s="1"/>
      <c r="B375" s="1"/>
      <c r="C375" s="1"/>
      <c r="D375" s="1"/>
      <c r="E375" s="1"/>
      <c r="F375" s="1"/>
    </row>
    <row r="376" spans="1:6" x14ac:dyDescent="0.25">
      <c r="A376" s="1"/>
      <c r="B376" s="1"/>
      <c r="C376" s="1"/>
      <c r="D376" s="1"/>
      <c r="E376" s="1"/>
      <c r="F376" s="1"/>
    </row>
    <row r="377" spans="1:6" x14ac:dyDescent="0.25">
      <c r="A377" s="1"/>
      <c r="B377" s="1"/>
      <c r="C377" s="1"/>
      <c r="D377" s="1"/>
      <c r="E377" s="1"/>
      <c r="F377" s="1"/>
    </row>
    <row r="378" spans="1:6" x14ac:dyDescent="0.25">
      <c r="A378" s="1"/>
      <c r="B378" s="1"/>
      <c r="C378" s="1"/>
      <c r="D378" s="1"/>
      <c r="E378" s="1"/>
      <c r="F378" s="1"/>
    </row>
    <row r="379" spans="1:6" x14ac:dyDescent="0.25">
      <c r="A379" s="1"/>
      <c r="B379" s="1"/>
      <c r="C379" s="1"/>
      <c r="D379" s="1"/>
      <c r="E379" s="1"/>
      <c r="F379" s="1"/>
    </row>
    <row r="380" spans="1:6" x14ac:dyDescent="0.25">
      <c r="A380" s="1"/>
      <c r="B380" s="1"/>
      <c r="C380" s="1"/>
      <c r="D380" s="1"/>
      <c r="E380" s="1"/>
      <c r="F380" s="1"/>
    </row>
    <row r="381" spans="1:6" x14ac:dyDescent="0.25">
      <c r="A381" s="1"/>
      <c r="B381" s="1"/>
      <c r="C381" s="1"/>
      <c r="D381" s="1"/>
      <c r="E381" s="1"/>
      <c r="F381" s="1"/>
    </row>
    <row r="382" spans="1:6" x14ac:dyDescent="0.25">
      <c r="A382" s="1"/>
      <c r="B382" s="1"/>
      <c r="C382" s="1"/>
      <c r="D382" s="1"/>
      <c r="E382" s="1"/>
      <c r="F382" s="1"/>
    </row>
    <row r="383" spans="1:6" x14ac:dyDescent="0.25">
      <c r="A383" s="1"/>
      <c r="B383" s="1"/>
      <c r="C383" s="1"/>
      <c r="D383" s="1"/>
      <c r="E383" s="1"/>
      <c r="F383" s="1"/>
    </row>
    <row r="384" spans="1:6" x14ac:dyDescent="0.25">
      <c r="A384" s="1"/>
      <c r="B384" s="1"/>
      <c r="C384" s="1"/>
      <c r="D384" s="1"/>
      <c r="E384" s="1"/>
      <c r="F384" s="1"/>
    </row>
    <row r="385" spans="1:6" x14ac:dyDescent="0.25">
      <c r="A385" s="1"/>
      <c r="B385" s="1"/>
      <c r="C385" s="1"/>
      <c r="D385" s="1"/>
      <c r="E385" s="1"/>
      <c r="F385" s="1"/>
    </row>
    <row r="386" spans="1:6" x14ac:dyDescent="0.25">
      <c r="A386" s="1"/>
      <c r="B386" s="1"/>
      <c r="C386" s="1"/>
      <c r="D386" s="1"/>
      <c r="E386" s="1"/>
      <c r="F386" s="1"/>
    </row>
    <row r="387" spans="1:6" x14ac:dyDescent="0.25">
      <c r="A387" s="1"/>
      <c r="B387" s="1"/>
      <c r="C387" s="1"/>
      <c r="D387" s="1"/>
      <c r="E387" s="1"/>
      <c r="F387" s="1"/>
    </row>
    <row r="388" spans="1:6" x14ac:dyDescent="0.25">
      <c r="A388" s="1"/>
      <c r="B388" s="1"/>
      <c r="C388" s="1"/>
      <c r="D388" s="1"/>
      <c r="E388" s="1"/>
      <c r="F388" s="1"/>
    </row>
    <row r="389" spans="1:6" x14ac:dyDescent="0.25">
      <c r="A389" s="1"/>
      <c r="B389" s="1"/>
      <c r="C389" s="1"/>
      <c r="D389" s="1"/>
      <c r="E389" s="1"/>
      <c r="F389" s="1"/>
    </row>
    <row r="390" spans="1:6" x14ac:dyDescent="0.25">
      <c r="A390" s="1"/>
      <c r="B390" s="1"/>
      <c r="C390" s="1"/>
      <c r="D390" s="1"/>
      <c r="E390" s="1"/>
      <c r="F390" s="1"/>
    </row>
    <row r="391" spans="1:6" x14ac:dyDescent="0.25">
      <c r="A391" s="1"/>
      <c r="B391" s="1"/>
      <c r="C391" s="1"/>
      <c r="D391" s="1"/>
      <c r="E391" s="1"/>
      <c r="F391" s="1"/>
    </row>
    <row r="392" spans="1:6" x14ac:dyDescent="0.25">
      <c r="A392" s="1"/>
      <c r="B392" s="1"/>
      <c r="C392" s="1"/>
      <c r="D392" s="1"/>
      <c r="E392" s="1"/>
      <c r="F392" s="1"/>
    </row>
    <row r="393" spans="1:6" x14ac:dyDescent="0.25">
      <c r="A393" s="1"/>
      <c r="B393" s="1"/>
      <c r="C393" s="1"/>
      <c r="D393" s="1"/>
      <c r="E393" s="1"/>
      <c r="F393" s="1"/>
    </row>
    <row r="394" spans="1:6" x14ac:dyDescent="0.25">
      <c r="A394" s="1"/>
      <c r="B394" s="1"/>
      <c r="C394" s="1"/>
      <c r="D394" s="1"/>
      <c r="E394" s="1"/>
      <c r="F394" s="1"/>
    </row>
    <row r="395" spans="1:6" x14ac:dyDescent="0.25">
      <c r="A395" s="1"/>
      <c r="B395" s="1"/>
      <c r="C395" s="1"/>
      <c r="D395" s="1"/>
      <c r="E395" s="1"/>
      <c r="F395" s="1"/>
    </row>
    <row r="396" spans="1:6" x14ac:dyDescent="0.25">
      <c r="A396" s="1"/>
      <c r="B396" s="1"/>
      <c r="C396" s="1"/>
      <c r="D396" s="1"/>
      <c r="E396" s="1"/>
      <c r="F396" s="1"/>
    </row>
    <row r="397" spans="1:6" x14ac:dyDescent="0.25">
      <c r="A397" s="1"/>
      <c r="B397" s="1"/>
      <c r="C397" s="1"/>
      <c r="D397" s="1"/>
      <c r="E397" s="1"/>
      <c r="F397" s="1"/>
    </row>
    <row r="398" spans="1:6" x14ac:dyDescent="0.25">
      <c r="A398" s="1"/>
      <c r="B398" s="1"/>
      <c r="C398" s="1"/>
      <c r="D398" s="1"/>
      <c r="E398" s="1"/>
      <c r="F398" s="1"/>
    </row>
    <row r="399" spans="1:6" x14ac:dyDescent="0.25">
      <c r="A399" s="1"/>
      <c r="B399" s="1"/>
      <c r="C399" s="1"/>
      <c r="D399" s="1"/>
      <c r="E399" s="1"/>
      <c r="F399" s="1"/>
    </row>
    <row r="400" spans="1:6" x14ac:dyDescent="0.25">
      <c r="A400" s="1"/>
      <c r="B400" s="1"/>
      <c r="C400" s="1"/>
      <c r="D400" s="1"/>
      <c r="E400" s="1"/>
      <c r="F400" s="1"/>
    </row>
    <row r="401" spans="1:6" x14ac:dyDescent="0.25">
      <c r="A401" s="1"/>
      <c r="B401" s="1"/>
      <c r="C401" s="1"/>
      <c r="D401" s="1"/>
      <c r="E401" s="1"/>
      <c r="F401" s="1"/>
    </row>
    <row r="402" spans="1:6" x14ac:dyDescent="0.25">
      <c r="A402" s="1"/>
      <c r="B402" s="1"/>
      <c r="C402" s="1"/>
      <c r="D402" s="1"/>
      <c r="E402" s="1"/>
      <c r="F402" s="1"/>
    </row>
    <row r="403" spans="1:6" x14ac:dyDescent="0.25">
      <c r="A403" s="1"/>
      <c r="B403" s="1"/>
      <c r="C403" s="1"/>
      <c r="D403" s="1"/>
      <c r="E403" s="1"/>
      <c r="F403" s="1"/>
    </row>
    <row r="404" spans="1:6" x14ac:dyDescent="0.25">
      <c r="A404" s="1"/>
      <c r="B404" s="1"/>
      <c r="C404" s="1"/>
      <c r="D404" s="1"/>
      <c r="E404" s="1"/>
      <c r="F404" s="1"/>
    </row>
    <row r="405" spans="1:6" x14ac:dyDescent="0.25">
      <c r="A405" s="1"/>
      <c r="B405" s="1"/>
      <c r="C405" s="1"/>
      <c r="D405" s="1"/>
      <c r="E405" s="1"/>
      <c r="F405" s="1"/>
    </row>
    <row r="406" spans="1:6" x14ac:dyDescent="0.25">
      <c r="A406" s="1"/>
      <c r="B406" s="1"/>
      <c r="C406" s="1"/>
      <c r="D406" s="1"/>
      <c r="E406" s="1"/>
      <c r="F406" s="1"/>
    </row>
    <row r="407" spans="1:6" x14ac:dyDescent="0.25">
      <c r="A407" s="1"/>
      <c r="B407" s="1"/>
      <c r="C407" s="1"/>
      <c r="D407" s="1"/>
      <c r="E407" s="1"/>
      <c r="F407" s="1"/>
    </row>
    <row r="408" spans="1:6" x14ac:dyDescent="0.25">
      <c r="A408" s="1"/>
      <c r="B408" s="1"/>
      <c r="C408" s="1"/>
      <c r="D408" s="1"/>
      <c r="E408" s="1"/>
      <c r="F408" s="1"/>
    </row>
    <row r="409" spans="1:6" x14ac:dyDescent="0.25">
      <c r="A409" s="1"/>
      <c r="B409" s="1"/>
      <c r="C409" s="1"/>
      <c r="D409" s="1"/>
      <c r="E409" s="1"/>
      <c r="F409" s="1"/>
    </row>
    <row r="410" spans="1:6" x14ac:dyDescent="0.25">
      <c r="A410" s="1"/>
      <c r="B410" s="1"/>
      <c r="C410" s="1"/>
      <c r="D410" s="1"/>
      <c r="E410" s="1"/>
      <c r="F410" s="1"/>
    </row>
    <row r="411" spans="1:6" x14ac:dyDescent="0.25">
      <c r="A411" s="1"/>
      <c r="B411" s="1"/>
      <c r="C411" s="1"/>
      <c r="D411" s="1"/>
      <c r="E411" s="1"/>
      <c r="F411" s="1"/>
    </row>
    <row r="412" spans="1:6" x14ac:dyDescent="0.25">
      <c r="A412" s="1"/>
      <c r="B412" s="1"/>
      <c r="C412" s="1"/>
      <c r="D412" s="1"/>
      <c r="E412" s="1"/>
      <c r="F412" s="1"/>
    </row>
    <row r="413" spans="1:6" x14ac:dyDescent="0.25">
      <c r="A413" s="1"/>
      <c r="B413" s="1"/>
      <c r="C413" s="1"/>
      <c r="D413" s="1"/>
      <c r="E413" s="1"/>
      <c r="F413" s="1"/>
    </row>
    <row r="414" spans="1:6" x14ac:dyDescent="0.25">
      <c r="A414" s="1"/>
      <c r="B414" s="1"/>
      <c r="C414" s="1"/>
      <c r="D414" s="1"/>
      <c r="E414" s="1"/>
      <c r="F414" s="1"/>
    </row>
    <row r="415" spans="1:6" x14ac:dyDescent="0.25">
      <c r="A415" s="1"/>
      <c r="B415" s="1"/>
      <c r="C415" s="1"/>
      <c r="D415" s="1"/>
      <c r="E415" s="1"/>
      <c r="F415" s="1"/>
    </row>
    <row r="416" spans="1:6" x14ac:dyDescent="0.25">
      <c r="A416" s="1"/>
      <c r="B416" s="1"/>
      <c r="C416" s="1"/>
      <c r="D416" s="1"/>
      <c r="E416" s="1"/>
      <c r="F416" s="1"/>
    </row>
    <row r="417" spans="1:6" x14ac:dyDescent="0.25">
      <c r="A417" s="1"/>
      <c r="B417" s="1"/>
      <c r="C417" s="1"/>
      <c r="D417" s="1"/>
      <c r="E417" s="1"/>
      <c r="F417" s="1"/>
    </row>
    <row r="418" spans="1:6" x14ac:dyDescent="0.25">
      <c r="A418" s="1"/>
      <c r="B418" s="1"/>
      <c r="C418" s="1"/>
      <c r="D418" s="1"/>
      <c r="E418" s="1"/>
      <c r="F418" s="1"/>
    </row>
    <row r="419" spans="1:6" x14ac:dyDescent="0.25">
      <c r="A419" s="1"/>
      <c r="B419" s="1"/>
      <c r="C419" s="1"/>
      <c r="D419" s="1"/>
      <c r="E419" s="1"/>
      <c r="F419" s="1"/>
    </row>
    <row r="420" spans="1:6" x14ac:dyDescent="0.25">
      <c r="A420" s="1"/>
      <c r="B420" s="1"/>
      <c r="C420" s="1"/>
      <c r="D420" s="1"/>
      <c r="E420" s="1"/>
      <c r="F420" s="1"/>
    </row>
    <row r="421" spans="1:6" x14ac:dyDescent="0.25">
      <c r="A421" s="1"/>
      <c r="B421" s="1"/>
      <c r="C421" s="1"/>
      <c r="D421" s="1"/>
      <c r="E421" s="1"/>
      <c r="F421" s="1"/>
    </row>
    <row r="422" spans="1:6" x14ac:dyDescent="0.25">
      <c r="A422" s="1"/>
      <c r="B422" s="1"/>
      <c r="C422" s="1"/>
      <c r="D422" s="1"/>
      <c r="E422" s="1"/>
      <c r="F422" s="1"/>
    </row>
    <row r="423" spans="1:6" x14ac:dyDescent="0.25">
      <c r="A423" s="1"/>
      <c r="B423" s="1"/>
      <c r="C423" s="1"/>
      <c r="D423" s="1"/>
      <c r="E423" s="1"/>
      <c r="F423" s="1"/>
    </row>
    <row r="424" spans="1:6" x14ac:dyDescent="0.25">
      <c r="A424" s="1"/>
      <c r="B424" s="1"/>
      <c r="C424" s="1"/>
      <c r="D424" s="1"/>
      <c r="E424" s="1"/>
      <c r="F424" s="1"/>
    </row>
    <row r="425" spans="1:6" x14ac:dyDescent="0.25">
      <c r="A425" s="1"/>
      <c r="B425" s="1"/>
      <c r="C425" s="1"/>
      <c r="D425" s="1"/>
      <c r="E425" s="1"/>
      <c r="F425" s="1"/>
    </row>
    <row r="426" spans="1:6" x14ac:dyDescent="0.25">
      <c r="A426" s="1"/>
      <c r="B426" s="1"/>
      <c r="C426" s="1"/>
      <c r="D426" s="1"/>
      <c r="E426" s="1"/>
      <c r="F426" s="1"/>
    </row>
    <row r="427" spans="1:6" x14ac:dyDescent="0.25">
      <c r="A427" s="1"/>
      <c r="B427" s="1"/>
      <c r="C427" s="1"/>
      <c r="D427" s="1"/>
      <c r="E427" s="1"/>
      <c r="F427" s="1"/>
    </row>
    <row r="428" spans="1:6" x14ac:dyDescent="0.25">
      <c r="A428" s="1"/>
      <c r="B428" s="1"/>
      <c r="C428" s="1"/>
      <c r="D428" s="1"/>
      <c r="E428" s="1"/>
      <c r="F428" s="1"/>
    </row>
    <row r="429" spans="1:6" x14ac:dyDescent="0.25">
      <c r="A429" s="1"/>
      <c r="B429" s="1"/>
      <c r="C429" s="1"/>
      <c r="D429" s="1"/>
      <c r="E429" s="1"/>
      <c r="F429" s="1"/>
    </row>
    <row r="430" spans="1:6" x14ac:dyDescent="0.25">
      <c r="A430" s="1"/>
      <c r="B430" s="1"/>
      <c r="C430" s="1"/>
      <c r="D430" s="1"/>
      <c r="E430" s="1"/>
      <c r="F430" s="1"/>
    </row>
    <row r="431" spans="1:6" x14ac:dyDescent="0.25">
      <c r="A431" s="1"/>
      <c r="B431" s="1"/>
      <c r="C431" s="1"/>
      <c r="D431" s="1"/>
      <c r="E431" s="1"/>
      <c r="F431" s="1"/>
    </row>
    <row r="432" spans="1:6" x14ac:dyDescent="0.25">
      <c r="A432" s="1"/>
      <c r="B432" s="1"/>
      <c r="C432" s="1"/>
      <c r="D432" s="1"/>
      <c r="E432" s="1"/>
      <c r="F432" s="1"/>
    </row>
    <row r="433" spans="1:6" x14ac:dyDescent="0.25">
      <c r="A433" s="1"/>
      <c r="B433" s="1"/>
      <c r="C433" s="1"/>
      <c r="D433" s="1"/>
      <c r="E433" s="1"/>
      <c r="F433" s="1"/>
    </row>
    <row r="434" spans="1:6" x14ac:dyDescent="0.25">
      <c r="A434" s="1"/>
      <c r="B434" s="1"/>
      <c r="C434" s="1"/>
      <c r="D434" s="1"/>
      <c r="E434" s="1"/>
      <c r="F434" s="1"/>
    </row>
    <row r="435" spans="1:6" x14ac:dyDescent="0.25">
      <c r="A435" s="1"/>
      <c r="B435" s="1"/>
      <c r="C435" s="1"/>
      <c r="D435" s="1"/>
      <c r="E435" s="1"/>
      <c r="F435" s="1"/>
    </row>
    <row r="436" spans="1:6" x14ac:dyDescent="0.25">
      <c r="A436" s="1"/>
      <c r="B436" s="1"/>
      <c r="C436" s="1"/>
      <c r="D436" s="1"/>
      <c r="E436" s="1"/>
      <c r="F436" s="1"/>
    </row>
    <row r="437" spans="1:6" x14ac:dyDescent="0.25">
      <c r="A437" s="1"/>
      <c r="B437" s="1"/>
      <c r="C437" s="1"/>
      <c r="D437" s="1"/>
      <c r="E437" s="1"/>
      <c r="F437" s="1"/>
    </row>
    <row r="438" spans="1:6" x14ac:dyDescent="0.25">
      <c r="A438" s="1"/>
      <c r="B438" s="1"/>
      <c r="C438" s="1"/>
      <c r="D438" s="1"/>
      <c r="E438" s="1"/>
      <c r="F438" s="1"/>
    </row>
    <row r="439" spans="1:6" x14ac:dyDescent="0.25">
      <c r="A439" s="1"/>
      <c r="B439" s="1"/>
      <c r="C439" s="1"/>
      <c r="D439" s="1"/>
      <c r="E439" s="1"/>
      <c r="F439" s="1"/>
    </row>
    <row r="440" spans="1:6" x14ac:dyDescent="0.25">
      <c r="A440" s="1"/>
      <c r="B440" s="1"/>
      <c r="C440" s="1"/>
      <c r="D440" s="1"/>
      <c r="E440" s="1"/>
      <c r="F440" s="1"/>
    </row>
    <row r="441" spans="1:6" x14ac:dyDescent="0.25">
      <c r="A441" s="1"/>
      <c r="B441" s="1"/>
      <c r="C441" s="1"/>
      <c r="D441" s="1"/>
      <c r="E441" s="1"/>
      <c r="F441" s="1"/>
    </row>
    <row r="442" spans="1:6" x14ac:dyDescent="0.25">
      <c r="A442" s="1"/>
      <c r="B442" s="1"/>
      <c r="C442" s="1"/>
      <c r="D442" s="1"/>
      <c r="E442" s="1"/>
      <c r="F442" s="1"/>
    </row>
    <row r="443" spans="1:6" x14ac:dyDescent="0.25">
      <c r="A443" s="1"/>
      <c r="B443" s="1"/>
      <c r="C443" s="1"/>
      <c r="D443" s="1"/>
      <c r="E443" s="1"/>
      <c r="F443" s="1"/>
    </row>
    <row r="444" spans="1:6" x14ac:dyDescent="0.25">
      <c r="A444" s="1"/>
      <c r="B444" s="1"/>
      <c r="C444" s="1"/>
      <c r="D444" s="1"/>
      <c r="E444" s="1"/>
      <c r="F444" s="1"/>
    </row>
    <row r="445" spans="1:6" x14ac:dyDescent="0.25">
      <c r="A445" s="1"/>
      <c r="B445" s="1"/>
      <c r="C445" s="1"/>
      <c r="D445" s="1"/>
      <c r="E445" s="1"/>
      <c r="F445" s="1"/>
    </row>
    <row r="446" spans="1:6" x14ac:dyDescent="0.25">
      <c r="A446" s="1"/>
      <c r="B446" s="1"/>
      <c r="C446" s="1"/>
      <c r="D446" s="1"/>
      <c r="E446" s="1"/>
      <c r="F446" s="1"/>
    </row>
    <row r="447" spans="1:6" x14ac:dyDescent="0.25">
      <c r="A447" s="1"/>
      <c r="B447" s="1"/>
      <c r="C447" s="1"/>
      <c r="D447" s="1"/>
      <c r="E447" s="1"/>
      <c r="F447" s="1"/>
    </row>
    <row r="448" spans="1:6" x14ac:dyDescent="0.25">
      <c r="A448" s="1"/>
      <c r="B448" s="1"/>
      <c r="C448" s="1"/>
      <c r="D448" s="1"/>
      <c r="E448" s="1"/>
      <c r="F448" s="1"/>
    </row>
    <row r="449" spans="1:6" x14ac:dyDescent="0.25">
      <c r="A449" s="1"/>
      <c r="B449" s="1"/>
      <c r="C449" s="1"/>
      <c r="D449" s="1"/>
      <c r="E449" s="1"/>
      <c r="F449" s="1"/>
    </row>
    <row r="450" spans="1:6" x14ac:dyDescent="0.25">
      <c r="A450" s="1"/>
      <c r="B450" s="1"/>
      <c r="C450" s="1"/>
      <c r="D450" s="1"/>
      <c r="E450" s="1"/>
      <c r="F450" s="1"/>
    </row>
    <row r="451" spans="1:6" x14ac:dyDescent="0.25">
      <c r="A451" s="1"/>
      <c r="B451" s="1"/>
      <c r="C451" s="1"/>
      <c r="D451" s="1"/>
      <c r="E451" s="1"/>
      <c r="F451" s="1"/>
    </row>
    <row r="452" spans="1:6" x14ac:dyDescent="0.25">
      <c r="A452" s="1"/>
      <c r="B452" s="1"/>
      <c r="C452" s="1"/>
      <c r="D452" s="1"/>
      <c r="E452" s="1"/>
      <c r="F452" s="1"/>
    </row>
    <row r="453" spans="1:6" x14ac:dyDescent="0.25">
      <c r="A453" s="1"/>
      <c r="B453" s="1"/>
      <c r="C453" s="1"/>
      <c r="D453" s="1"/>
      <c r="E453" s="1"/>
      <c r="F453" s="1"/>
    </row>
    <row r="454" spans="1:6" x14ac:dyDescent="0.25">
      <c r="A454" s="1"/>
      <c r="B454" s="1"/>
      <c r="C454" s="1"/>
      <c r="D454" s="1"/>
      <c r="E454" s="1"/>
      <c r="F454" s="1"/>
    </row>
    <row r="455" spans="1:6" x14ac:dyDescent="0.25">
      <c r="A455" s="1"/>
      <c r="B455" s="1"/>
      <c r="C455" s="1"/>
      <c r="D455" s="1"/>
      <c r="E455" s="1"/>
      <c r="F455" s="1"/>
    </row>
    <row r="456" spans="1:6" x14ac:dyDescent="0.25">
      <c r="A456" s="1"/>
      <c r="B456" s="1"/>
      <c r="C456" s="1"/>
      <c r="D456" s="1"/>
      <c r="E456" s="1"/>
      <c r="F456" s="1"/>
    </row>
    <row r="457" spans="1:6" x14ac:dyDescent="0.25">
      <c r="A457" s="1"/>
      <c r="B457" s="1"/>
      <c r="C457" s="1"/>
      <c r="D457" s="1"/>
      <c r="E457" s="1"/>
      <c r="F457" s="1"/>
    </row>
    <row r="458" spans="1:6" x14ac:dyDescent="0.25">
      <c r="A458" s="1"/>
      <c r="B458" s="1"/>
      <c r="C458" s="1"/>
      <c r="D458" s="1"/>
      <c r="E458" s="1"/>
      <c r="F458" s="1"/>
    </row>
    <row r="459" spans="1:6" x14ac:dyDescent="0.25">
      <c r="A459" s="1"/>
      <c r="B459" s="1"/>
      <c r="C459" s="1"/>
      <c r="D459" s="1"/>
      <c r="E459" s="1"/>
      <c r="F459" s="1"/>
    </row>
    <row r="460" spans="1:6" x14ac:dyDescent="0.25">
      <c r="A460" s="1"/>
      <c r="B460" s="1"/>
      <c r="C460" s="1"/>
      <c r="D460" s="1"/>
      <c r="E460" s="1"/>
      <c r="F460" s="1"/>
    </row>
    <row r="461" spans="1:6" x14ac:dyDescent="0.25">
      <c r="A461" s="1"/>
      <c r="B461" s="1"/>
      <c r="C461" s="1"/>
      <c r="D461" s="1"/>
      <c r="E461" s="1"/>
      <c r="F461" s="1"/>
    </row>
    <row r="462" spans="1:6" x14ac:dyDescent="0.25">
      <c r="A462" s="1"/>
      <c r="B462" s="1"/>
      <c r="C462" s="1"/>
      <c r="D462" s="1"/>
      <c r="E462" s="1"/>
      <c r="F462" s="1"/>
    </row>
    <row r="463" spans="1:6" x14ac:dyDescent="0.25">
      <c r="A463" s="1"/>
      <c r="B463" s="1"/>
      <c r="C463" s="1"/>
      <c r="D463" s="1"/>
      <c r="E463" s="1"/>
      <c r="F463" s="1"/>
    </row>
    <row r="464" spans="1:6" x14ac:dyDescent="0.25">
      <c r="A464" s="1"/>
      <c r="B464" s="1"/>
      <c r="C464" s="1"/>
      <c r="D464" s="1"/>
      <c r="E464" s="1"/>
      <c r="F464" s="1"/>
    </row>
    <row r="465" spans="1:6" x14ac:dyDescent="0.25">
      <c r="A465" s="1"/>
      <c r="B465" s="1"/>
      <c r="C465" s="1"/>
      <c r="D465" s="1"/>
      <c r="E465" s="1"/>
      <c r="F465" s="1"/>
    </row>
    <row r="466" spans="1:6" x14ac:dyDescent="0.25">
      <c r="A466" s="1"/>
      <c r="B466" s="1"/>
      <c r="C466" s="1"/>
      <c r="D466" s="1"/>
      <c r="E466" s="1"/>
      <c r="F466" s="1"/>
    </row>
    <row r="467" spans="1:6" x14ac:dyDescent="0.25">
      <c r="A467" s="1"/>
      <c r="B467" s="1"/>
      <c r="C467" s="1"/>
      <c r="D467" s="1"/>
      <c r="E467" s="1"/>
      <c r="F467" s="1"/>
    </row>
    <row r="468" spans="1:6" x14ac:dyDescent="0.25">
      <c r="A468" s="1"/>
      <c r="B468" s="1"/>
      <c r="C468" s="1"/>
      <c r="D468" s="1"/>
      <c r="E468" s="1"/>
      <c r="F468" s="1"/>
    </row>
    <row r="469" spans="1:6" x14ac:dyDescent="0.25">
      <c r="A469" s="1"/>
      <c r="B469" s="1"/>
      <c r="C469" s="1"/>
      <c r="D469" s="1"/>
      <c r="E469" s="1"/>
      <c r="F469" s="1"/>
    </row>
    <row r="470" spans="1:6" x14ac:dyDescent="0.25">
      <c r="A470" s="1"/>
      <c r="B470" s="1"/>
      <c r="C470" s="1"/>
      <c r="D470" s="1"/>
      <c r="E470" s="1"/>
      <c r="F470" s="1"/>
    </row>
    <row r="471" spans="1:6" x14ac:dyDescent="0.25">
      <c r="A471" s="1"/>
      <c r="B471" s="1"/>
      <c r="C471" s="1"/>
      <c r="D471" s="1"/>
      <c r="E471" s="1"/>
      <c r="F471" s="1"/>
    </row>
    <row r="472" spans="1:6" x14ac:dyDescent="0.25">
      <c r="A472" s="1"/>
      <c r="B472" s="1"/>
      <c r="C472" s="1"/>
      <c r="D472" s="1"/>
      <c r="E472" s="1"/>
      <c r="F472" s="1"/>
    </row>
    <row r="473" spans="1:6" x14ac:dyDescent="0.25">
      <c r="A473" s="1"/>
      <c r="B473" s="1"/>
      <c r="C473" s="1"/>
      <c r="D473" s="1"/>
      <c r="E473" s="1"/>
      <c r="F473" s="1"/>
    </row>
    <row r="474" spans="1:6" x14ac:dyDescent="0.25">
      <c r="A474" s="1"/>
      <c r="B474" s="1"/>
      <c r="C474" s="1"/>
      <c r="D474" s="1"/>
      <c r="E474" s="1"/>
      <c r="F474" s="1"/>
    </row>
    <row r="475" spans="1:6" x14ac:dyDescent="0.25">
      <c r="A475" s="1"/>
      <c r="B475" s="1"/>
      <c r="C475" s="1"/>
      <c r="D475" s="1"/>
      <c r="E475" s="1"/>
      <c r="F475" s="1"/>
    </row>
    <row r="476" spans="1:6" x14ac:dyDescent="0.25">
      <c r="A476" s="1"/>
      <c r="B476" s="1"/>
      <c r="C476" s="1"/>
      <c r="D476" s="1"/>
      <c r="E476" s="1"/>
      <c r="F476" s="1"/>
    </row>
    <row r="477" spans="1:6" x14ac:dyDescent="0.25">
      <c r="A477" s="1"/>
      <c r="B477" s="1"/>
      <c r="C477" s="1"/>
      <c r="D477" s="1"/>
      <c r="E477" s="1"/>
      <c r="F477" s="1"/>
    </row>
    <row r="478" spans="1:6" x14ac:dyDescent="0.25">
      <c r="A478" s="1"/>
      <c r="B478" s="1"/>
      <c r="C478" s="1"/>
      <c r="D478" s="1"/>
      <c r="E478" s="1"/>
      <c r="F478" s="1"/>
    </row>
    <row r="479" spans="1:6" x14ac:dyDescent="0.25">
      <c r="A479" s="1"/>
      <c r="B479" s="1"/>
      <c r="C479" s="1"/>
      <c r="D479" s="1"/>
      <c r="E479" s="1"/>
      <c r="F479" s="1"/>
    </row>
    <row r="480" spans="1:6" x14ac:dyDescent="0.25">
      <c r="A480" s="1"/>
      <c r="B480" s="1"/>
      <c r="C480" s="1"/>
      <c r="D480" s="1"/>
      <c r="E480" s="1"/>
      <c r="F480" s="1"/>
    </row>
    <row r="481" spans="1:6" x14ac:dyDescent="0.25">
      <c r="A481" s="1"/>
      <c r="B481" s="1"/>
      <c r="C481" s="1"/>
      <c r="D481" s="1"/>
      <c r="E481" s="1"/>
      <c r="F481" s="1"/>
    </row>
    <row r="482" spans="1:6" x14ac:dyDescent="0.25">
      <c r="A482" s="1"/>
      <c r="B482" s="1"/>
      <c r="C482" s="1"/>
      <c r="D482" s="1"/>
      <c r="E482" s="1"/>
      <c r="F482" s="1"/>
    </row>
    <row r="483" spans="1:6" x14ac:dyDescent="0.25">
      <c r="A483" s="1"/>
      <c r="B483" s="1"/>
      <c r="C483" s="1"/>
      <c r="D483" s="1"/>
      <c r="E483" s="1"/>
      <c r="F483" s="1"/>
    </row>
    <row r="484" spans="1:6" x14ac:dyDescent="0.25">
      <c r="A484" s="1"/>
      <c r="B484" s="1"/>
      <c r="C484" s="1"/>
      <c r="D484" s="1"/>
      <c r="E484" s="1"/>
      <c r="F484" s="1"/>
    </row>
    <row r="485" spans="1:6" x14ac:dyDescent="0.25">
      <c r="A485" s="1"/>
      <c r="B485" s="1"/>
      <c r="C485" s="1"/>
      <c r="D485" s="1"/>
      <c r="E485" s="1"/>
      <c r="F485" s="1"/>
    </row>
    <row r="486" spans="1:6" x14ac:dyDescent="0.25">
      <c r="A486" s="1"/>
      <c r="B486" s="1"/>
      <c r="C486" s="1"/>
      <c r="D486" s="1"/>
      <c r="E486" s="1"/>
      <c r="F486" s="1"/>
    </row>
    <row r="487" spans="1:6" x14ac:dyDescent="0.25">
      <c r="A487" s="1"/>
      <c r="B487" s="1"/>
      <c r="C487" s="1"/>
      <c r="D487" s="1"/>
      <c r="E487" s="1"/>
      <c r="F487" s="1"/>
    </row>
    <row r="488" spans="1:6" x14ac:dyDescent="0.25">
      <c r="A488" s="1"/>
      <c r="B488" s="1"/>
      <c r="C488" s="1"/>
      <c r="D488" s="1"/>
      <c r="E488" s="1"/>
      <c r="F488" s="1"/>
    </row>
    <row r="489" spans="1:6" x14ac:dyDescent="0.25">
      <c r="A489" s="1"/>
      <c r="B489" s="1"/>
      <c r="C489" s="1"/>
      <c r="D489" s="1"/>
      <c r="E489" s="1"/>
      <c r="F489" s="1"/>
    </row>
    <row r="490" spans="1:6" x14ac:dyDescent="0.25">
      <c r="A490" s="1"/>
      <c r="B490" s="1"/>
      <c r="C490" s="1"/>
      <c r="D490" s="1"/>
      <c r="E490" s="1"/>
      <c r="F490" s="1"/>
    </row>
    <row r="491" spans="1:6" x14ac:dyDescent="0.25">
      <c r="A491" s="1"/>
      <c r="B491" s="1"/>
      <c r="C491" s="1"/>
      <c r="D491" s="1"/>
      <c r="E491" s="1"/>
      <c r="F491" s="1"/>
    </row>
    <row r="492" spans="1:6" x14ac:dyDescent="0.25">
      <c r="A492" s="1"/>
      <c r="B492" s="1"/>
      <c r="C492" s="1"/>
      <c r="D492" s="1"/>
      <c r="E492" s="1"/>
      <c r="F492" s="1"/>
    </row>
    <row r="493" spans="1:6" x14ac:dyDescent="0.25">
      <c r="A493" s="1"/>
      <c r="B493" s="1"/>
      <c r="C493" s="1"/>
      <c r="D493" s="1"/>
      <c r="E493" s="1"/>
      <c r="F493" s="1"/>
    </row>
    <row r="494" spans="1:6" x14ac:dyDescent="0.25">
      <c r="A494" s="1"/>
      <c r="B494" s="1"/>
      <c r="C494" s="1"/>
      <c r="D494" s="1"/>
      <c r="E494" s="1"/>
      <c r="F494" s="1"/>
    </row>
    <row r="495" spans="1:6" x14ac:dyDescent="0.25">
      <c r="A495" s="1"/>
      <c r="B495" s="1"/>
      <c r="C495" s="1"/>
      <c r="D495" s="1"/>
      <c r="E495" s="1"/>
      <c r="F495" s="1"/>
    </row>
    <row r="496" spans="1:6" x14ac:dyDescent="0.25">
      <c r="A496" s="1"/>
      <c r="B496" s="1"/>
      <c r="C496" s="1"/>
      <c r="D496" s="1"/>
      <c r="E496" s="1"/>
      <c r="F496" s="1"/>
    </row>
    <row r="497" spans="1:6" x14ac:dyDescent="0.25">
      <c r="A497" s="1"/>
      <c r="B497" s="1"/>
      <c r="C497" s="1"/>
      <c r="D497" s="1"/>
      <c r="E497" s="1"/>
      <c r="F497" s="1"/>
    </row>
    <row r="498" spans="1:6" x14ac:dyDescent="0.25">
      <c r="A498" s="1"/>
      <c r="B498" s="1"/>
      <c r="C498" s="1"/>
      <c r="D498" s="1"/>
      <c r="E498" s="1"/>
      <c r="F498" s="1"/>
    </row>
    <row r="499" spans="1:6" x14ac:dyDescent="0.25">
      <c r="A499" s="1"/>
      <c r="B499" s="1"/>
      <c r="C499" s="1"/>
      <c r="D499" s="1"/>
      <c r="E499" s="1"/>
      <c r="F499" s="1"/>
    </row>
    <row r="500" spans="1:6" x14ac:dyDescent="0.25">
      <c r="A500" s="1"/>
      <c r="B500" s="1"/>
      <c r="C500" s="1"/>
      <c r="D500" s="1"/>
      <c r="E500" s="1"/>
      <c r="F500" s="1"/>
    </row>
  </sheetData>
  <mergeCells count="3">
    <mergeCell ref="A1:D1"/>
    <mergeCell ref="A2:D2"/>
    <mergeCell ref="A3:D3"/>
  </mergeCells>
  <printOptions horizontalCentered="1"/>
  <pageMargins left="0.7" right="0.7" top="0.75" bottom="0.75" header="0.3" footer="0.3"/>
  <pageSetup paperSize="9" scale="95" orientation="landscape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3"/>
  <sheetViews>
    <sheetView workbookViewId="0">
      <pane ySplit="8" topLeftCell="A95" activePane="bottomLeft" state="frozen"/>
      <selection pane="bottomLeft" activeCell="A101" sqref="A101"/>
    </sheetView>
  </sheetViews>
  <sheetFormatPr defaultColWidth="0" defaultRowHeight="15" x14ac:dyDescent="0.25"/>
  <cols>
    <col min="1" max="1" width="4.7109375" customWidth="1"/>
    <col min="2" max="2" width="7.7109375" customWidth="1"/>
    <col min="3" max="3" width="12.7109375" customWidth="1"/>
    <col min="4" max="4" width="44.7109375" customWidth="1"/>
    <col min="5" max="5" width="5.7109375" customWidth="1"/>
    <col min="6" max="8" width="9.7109375" customWidth="1"/>
    <col min="9" max="9" width="10.7109375" customWidth="1"/>
    <col min="10" max="15" width="0" hidden="1" customWidth="1"/>
    <col min="16" max="16" width="9.7109375" customWidth="1"/>
    <col min="17" max="18" width="0" hidden="1" customWidth="1"/>
    <col min="19" max="19" width="7.7109375" customWidth="1"/>
    <col min="20" max="21" width="0" hidden="1" customWidth="1"/>
    <col min="22" max="22" width="7.7109375" customWidth="1"/>
    <col min="23" max="26" width="0" hidden="1" customWidth="1"/>
    <col min="27" max="27" width="9.140625" customWidth="1"/>
    <col min="28" max="16384" width="9.140625" hidden="1"/>
  </cols>
  <sheetData>
    <row r="1" spans="1:26" ht="20.100000000000001" customHeight="1" x14ac:dyDescent="0.25">
      <c r="A1" s="11"/>
      <c r="B1" s="218" t="s">
        <v>26</v>
      </c>
      <c r="C1" s="219"/>
      <c r="D1" s="219"/>
      <c r="E1" s="219"/>
      <c r="F1" s="219"/>
      <c r="G1" s="219"/>
      <c r="H1" s="220"/>
      <c r="I1" s="154" t="s">
        <v>90</v>
      </c>
      <c r="J1" s="11"/>
      <c r="K1" s="3"/>
      <c r="L1" s="3"/>
      <c r="M1" s="3"/>
      <c r="N1" s="3"/>
      <c r="O1" s="3"/>
      <c r="P1" s="5" t="s">
        <v>91</v>
      </c>
      <c r="Q1" s="1"/>
      <c r="R1" s="1"/>
      <c r="S1" s="3"/>
      <c r="V1" s="3"/>
      <c r="W1">
        <v>30.126000000000001</v>
      </c>
    </row>
    <row r="2" spans="1:26" ht="20.100000000000001" customHeight="1" x14ac:dyDescent="0.25">
      <c r="A2" s="11"/>
      <c r="B2" s="218" t="s">
        <v>27</v>
      </c>
      <c r="C2" s="219"/>
      <c r="D2" s="219"/>
      <c r="E2" s="219"/>
      <c r="F2" s="219"/>
      <c r="G2" s="219"/>
      <c r="H2" s="220"/>
      <c r="I2" s="154" t="s">
        <v>92</v>
      </c>
      <c r="J2" s="11"/>
      <c r="K2" s="3"/>
      <c r="L2" s="3"/>
      <c r="M2" s="3"/>
      <c r="N2" s="3"/>
      <c r="O2" s="3"/>
      <c r="P2" s="5" t="s">
        <v>93</v>
      </c>
      <c r="Q2" s="1"/>
      <c r="R2" s="1"/>
      <c r="S2" s="3"/>
      <c r="V2" s="3"/>
    </row>
    <row r="3" spans="1:26" ht="20.100000000000001" customHeight="1" x14ac:dyDescent="0.25">
      <c r="A3" s="11"/>
      <c r="B3" s="218" t="s">
        <v>28</v>
      </c>
      <c r="C3" s="219"/>
      <c r="D3" s="219"/>
      <c r="E3" s="219"/>
      <c r="F3" s="219"/>
      <c r="G3" s="219"/>
      <c r="H3" s="220"/>
      <c r="I3" s="154" t="s">
        <v>94</v>
      </c>
      <c r="J3" s="11"/>
      <c r="K3" s="3"/>
      <c r="L3" s="3"/>
      <c r="M3" s="3"/>
      <c r="N3" s="3"/>
      <c r="O3" s="3"/>
      <c r="P3" s="5" t="s">
        <v>25</v>
      </c>
      <c r="Q3" s="1"/>
      <c r="R3" s="1"/>
      <c r="S3" s="3"/>
      <c r="V3" s="3"/>
    </row>
    <row r="4" spans="1:26" x14ac:dyDescent="0.25">
      <c r="A4" s="3"/>
      <c r="B4" s="5" t="s">
        <v>95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1"/>
      <c r="R4" s="1"/>
      <c r="S4" s="3"/>
      <c r="V4" s="3"/>
    </row>
    <row r="5" spans="1:26" x14ac:dyDescent="0.25">
      <c r="A5" s="3"/>
      <c r="B5" s="155" t="s">
        <v>233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1"/>
      <c r="R5" s="1"/>
      <c r="S5" s="3"/>
      <c r="V5" s="3"/>
    </row>
    <row r="6" spans="1:26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1"/>
      <c r="R6" s="1"/>
      <c r="S6" s="3"/>
      <c r="V6" s="3"/>
    </row>
    <row r="7" spans="1:26" x14ac:dyDescent="0.25">
      <c r="A7" s="13"/>
      <c r="B7" s="14" t="s">
        <v>70</v>
      </c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"/>
      <c r="R7" s="1"/>
      <c r="S7" s="13"/>
      <c r="V7" s="13"/>
    </row>
    <row r="8" spans="1:26" ht="15.75" x14ac:dyDescent="0.25">
      <c r="A8" s="157" t="s">
        <v>80</v>
      </c>
      <c r="B8" s="157" t="s">
        <v>81</v>
      </c>
      <c r="C8" s="157" t="s">
        <v>82</v>
      </c>
      <c r="D8" s="157" t="s">
        <v>83</v>
      </c>
      <c r="E8" s="157" t="s">
        <v>84</v>
      </c>
      <c r="F8" s="157" t="s">
        <v>85</v>
      </c>
      <c r="G8" s="157" t="s">
        <v>60</v>
      </c>
      <c r="H8" s="157" t="s">
        <v>61</v>
      </c>
      <c r="I8" s="157" t="s">
        <v>86</v>
      </c>
      <c r="J8" s="157"/>
      <c r="K8" s="157"/>
      <c r="L8" s="157"/>
      <c r="M8" s="157"/>
      <c r="N8" s="157"/>
      <c r="O8" s="157"/>
      <c r="P8" s="157" t="s">
        <v>87</v>
      </c>
      <c r="Q8" s="152"/>
      <c r="R8" s="152"/>
      <c r="S8" s="157" t="s">
        <v>88</v>
      </c>
      <c r="T8" s="153"/>
      <c r="U8" s="153"/>
      <c r="V8" s="157" t="s">
        <v>89</v>
      </c>
      <c r="W8" s="151"/>
      <c r="X8" s="151"/>
      <c r="Y8" s="151"/>
      <c r="Z8" s="151"/>
    </row>
    <row r="9" spans="1:26" x14ac:dyDescent="0.25">
      <c r="A9" s="140"/>
      <c r="B9" s="140"/>
      <c r="C9" s="158"/>
      <c r="D9" s="144" t="s">
        <v>71</v>
      </c>
      <c r="E9" s="140"/>
      <c r="F9" s="159"/>
      <c r="G9" s="141"/>
      <c r="H9" s="141"/>
      <c r="I9" s="141"/>
      <c r="J9" s="140"/>
      <c r="K9" s="140"/>
      <c r="L9" s="140"/>
      <c r="M9" s="140"/>
      <c r="N9" s="140"/>
      <c r="O9" s="140"/>
      <c r="P9" s="140"/>
      <c r="Q9" s="146"/>
      <c r="R9" s="146"/>
      <c r="S9" s="140"/>
      <c r="T9" s="143"/>
      <c r="U9" s="143"/>
      <c r="V9" s="140"/>
      <c r="W9" s="143"/>
      <c r="X9" s="143"/>
      <c r="Y9" s="143"/>
      <c r="Z9" s="143"/>
    </row>
    <row r="10" spans="1:26" x14ac:dyDescent="0.25">
      <c r="A10" s="146"/>
      <c r="B10" s="146"/>
      <c r="C10" s="161">
        <v>9</v>
      </c>
      <c r="D10" s="161" t="s">
        <v>74</v>
      </c>
      <c r="E10" s="146"/>
      <c r="F10" s="160"/>
      <c r="G10" s="147"/>
      <c r="H10" s="147"/>
      <c r="I10" s="147"/>
      <c r="J10" s="146"/>
      <c r="K10" s="146"/>
      <c r="L10" s="146"/>
      <c r="M10" s="146"/>
      <c r="N10" s="146"/>
      <c r="O10" s="146"/>
      <c r="P10" s="146"/>
      <c r="Q10" s="146"/>
      <c r="R10" s="146"/>
      <c r="S10" s="146"/>
      <c r="T10" s="143"/>
      <c r="U10" s="143"/>
      <c r="V10" s="146"/>
      <c r="W10" s="143"/>
      <c r="X10" s="143"/>
      <c r="Y10" s="143"/>
      <c r="Z10" s="143"/>
    </row>
    <row r="11" spans="1:26" ht="24.95" customHeight="1" x14ac:dyDescent="0.25">
      <c r="A11" s="167">
        <v>1</v>
      </c>
      <c r="B11" s="162" t="s">
        <v>100</v>
      </c>
      <c r="C11" s="168" t="s">
        <v>228</v>
      </c>
      <c r="D11" s="162" t="s">
        <v>240</v>
      </c>
      <c r="E11" s="162" t="s">
        <v>99</v>
      </c>
      <c r="F11" s="163">
        <v>310.60000000000002</v>
      </c>
      <c r="G11" s="169"/>
      <c r="H11" s="169"/>
      <c r="I11" s="164">
        <f t="shared" ref="I11:I18" si="0">ROUND(F11*(G11+H11),2)</f>
        <v>0</v>
      </c>
      <c r="J11" s="162">
        <f t="shared" ref="J11:J18" si="1">ROUND(F11*(N11),2)</f>
        <v>0</v>
      </c>
      <c r="K11" s="165">
        <f t="shared" ref="K11:K18" si="2">ROUND(F11*(O11),2)</f>
        <v>0</v>
      </c>
      <c r="L11" s="165">
        <f t="shared" ref="L11:L18" si="3">ROUND(F11*(G11),2)</f>
        <v>0</v>
      </c>
      <c r="M11" s="165">
        <f t="shared" ref="M11:M18" si="4">ROUND(F11*(H11),2)</f>
        <v>0</v>
      </c>
      <c r="N11" s="165">
        <v>0</v>
      </c>
      <c r="O11" s="165"/>
      <c r="P11" s="170">
        <v>5.0000000000000002E-5</v>
      </c>
      <c r="Q11" s="170"/>
      <c r="R11" s="170">
        <v>5.0000000000000002E-5</v>
      </c>
      <c r="S11" s="165">
        <f t="shared" ref="S11:S18" si="5">ROUND(F11*(P11),3)</f>
        <v>1.6E-2</v>
      </c>
      <c r="T11" s="166"/>
      <c r="U11" s="166"/>
      <c r="V11" s="170"/>
      <c r="Z11">
        <v>0</v>
      </c>
    </row>
    <row r="12" spans="1:26" ht="35.1" customHeight="1" x14ac:dyDescent="0.25">
      <c r="A12" s="167">
        <v>2</v>
      </c>
      <c r="B12" s="162" t="s">
        <v>100</v>
      </c>
      <c r="C12" s="168" t="s">
        <v>241</v>
      </c>
      <c r="D12" s="162" t="s">
        <v>242</v>
      </c>
      <c r="E12" s="162" t="s">
        <v>159</v>
      </c>
      <c r="F12" s="163">
        <v>52</v>
      </c>
      <c r="G12" s="169"/>
      <c r="H12" s="169"/>
      <c r="I12" s="164">
        <f t="shared" si="0"/>
        <v>0</v>
      </c>
      <c r="J12" s="162">
        <f t="shared" si="1"/>
        <v>0</v>
      </c>
      <c r="K12" s="165">
        <f t="shared" si="2"/>
        <v>0</v>
      </c>
      <c r="L12" s="165">
        <f t="shared" si="3"/>
        <v>0</v>
      </c>
      <c r="M12" s="165">
        <f t="shared" si="4"/>
        <v>0</v>
      </c>
      <c r="N12" s="165">
        <v>0</v>
      </c>
      <c r="O12" s="165"/>
      <c r="P12" s="170"/>
      <c r="Q12" s="170"/>
      <c r="R12" s="170"/>
      <c r="S12" s="165">
        <f t="shared" si="5"/>
        <v>0</v>
      </c>
      <c r="T12" s="166"/>
      <c r="U12" s="166"/>
      <c r="V12" s="170"/>
      <c r="Z12">
        <v>0</v>
      </c>
    </row>
    <row r="13" spans="1:26" ht="24.95" customHeight="1" x14ac:dyDescent="0.25">
      <c r="A13" s="167">
        <v>3</v>
      </c>
      <c r="B13" s="162" t="s">
        <v>171</v>
      </c>
      <c r="C13" s="168" t="s">
        <v>243</v>
      </c>
      <c r="D13" s="162" t="s">
        <v>244</v>
      </c>
      <c r="E13" s="162" t="s">
        <v>176</v>
      </c>
      <c r="F13" s="163">
        <v>0.33849599999999996</v>
      </c>
      <c r="G13" s="169"/>
      <c r="H13" s="169"/>
      <c r="I13" s="164">
        <f t="shared" si="0"/>
        <v>0</v>
      </c>
      <c r="J13" s="162">
        <f t="shared" si="1"/>
        <v>0</v>
      </c>
      <c r="K13" s="165">
        <f t="shared" si="2"/>
        <v>0</v>
      </c>
      <c r="L13" s="165">
        <f t="shared" si="3"/>
        <v>0</v>
      </c>
      <c r="M13" s="165">
        <f t="shared" si="4"/>
        <v>0</v>
      </c>
      <c r="N13" s="165">
        <v>0</v>
      </c>
      <c r="O13" s="165"/>
      <c r="P13" s="170"/>
      <c r="Q13" s="170"/>
      <c r="R13" s="170"/>
      <c r="S13" s="165">
        <f t="shared" si="5"/>
        <v>0</v>
      </c>
      <c r="T13" s="166"/>
      <c r="U13" s="166"/>
      <c r="V13" s="170"/>
      <c r="Z13">
        <v>0</v>
      </c>
    </row>
    <row r="14" spans="1:26" ht="24.95" customHeight="1" x14ac:dyDescent="0.25">
      <c r="A14" s="167">
        <v>4</v>
      </c>
      <c r="B14" s="162" t="s">
        <v>171</v>
      </c>
      <c r="C14" s="168" t="s">
        <v>245</v>
      </c>
      <c r="D14" s="162" t="s">
        <v>246</v>
      </c>
      <c r="E14" s="162" t="s">
        <v>176</v>
      </c>
      <c r="F14" s="163">
        <v>0.33849599999999996</v>
      </c>
      <c r="G14" s="169"/>
      <c r="H14" s="169"/>
      <c r="I14" s="164">
        <f t="shared" si="0"/>
        <v>0</v>
      </c>
      <c r="J14" s="162">
        <f t="shared" si="1"/>
        <v>0</v>
      </c>
      <c r="K14" s="165">
        <f t="shared" si="2"/>
        <v>0</v>
      </c>
      <c r="L14" s="165">
        <f t="shared" si="3"/>
        <v>0</v>
      </c>
      <c r="M14" s="165">
        <f t="shared" si="4"/>
        <v>0</v>
      </c>
      <c r="N14" s="165">
        <v>0</v>
      </c>
      <c r="O14" s="165"/>
      <c r="P14" s="170"/>
      <c r="Q14" s="170"/>
      <c r="R14" s="170"/>
      <c r="S14" s="165">
        <f t="shared" si="5"/>
        <v>0</v>
      </c>
      <c r="T14" s="166"/>
      <c r="U14" s="166"/>
      <c r="V14" s="170"/>
      <c r="Z14">
        <v>0</v>
      </c>
    </row>
    <row r="15" spans="1:26" ht="24.95" customHeight="1" x14ac:dyDescent="0.25">
      <c r="A15" s="167">
        <v>5</v>
      </c>
      <c r="B15" s="162" t="s">
        <v>171</v>
      </c>
      <c r="C15" s="168" t="s">
        <v>177</v>
      </c>
      <c r="D15" s="162" t="s">
        <v>178</v>
      </c>
      <c r="E15" s="162" t="s">
        <v>176</v>
      </c>
      <c r="F15" s="163">
        <v>0.33849599999999996</v>
      </c>
      <c r="G15" s="169"/>
      <c r="H15" s="169"/>
      <c r="I15" s="164">
        <f t="shared" si="0"/>
        <v>0</v>
      </c>
      <c r="J15" s="162">
        <f t="shared" si="1"/>
        <v>0</v>
      </c>
      <c r="K15" s="165">
        <f t="shared" si="2"/>
        <v>0</v>
      </c>
      <c r="L15" s="165">
        <f t="shared" si="3"/>
        <v>0</v>
      </c>
      <c r="M15" s="165">
        <f t="shared" si="4"/>
        <v>0</v>
      </c>
      <c r="N15" s="165">
        <v>0</v>
      </c>
      <c r="O15" s="165"/>
      <c r="P15" s="170"/>
      <c r="Q15" s="170"/>
      <c r="R15" s="170"/>
      <c r="S15" s="165">
        <f t="shared" si="5"/>
        <v>0</v>
      </c>
      <c r="T15" s="166"/>
      <c r="U15" s="166"/>
      <c r="V15" s="170"/>
      <c r="Z15">
        <v>0</v>
      </c>
    </row>
    <row r="16" spans="1:26" ht="24.95" customHeight="1" x14ac:dyDescent="0.25">
      <c r="A16" s="167">
        <v>6</v>
      </c>
      <c r="B16" s="162" t="s">
        <v>171</v>
      </c>
      <c r="C16" s="168" t="s">
        <v>179</v>
      </c>
      <c r="D16" s="162" t="s">
        <v>180</v>
      </c>
      <c r="E16" s="162" t="s">
        <v>176</v>
      </c>
      <c r="F16" s="163">
        <v>3.0419999999999998</v>
      </c>
      <c r="G16" s="169"/>
      <c r="H16" s="169"/>
      <c r="I16" s="164">
        <f t="shared" si="0"/>
        <v>0</v>
      </c>
      <c r="J16" s="162">
        <f t="shared" si="1"/>
        <v>0</v>
      </c>
      <c r="K16" s="165">
        <f t="shared" si="2"/>
        <v>0</v>
      </c>
      <c r="L16" s="165">
        <f t="shared" si="3"/>
        <v>0</v>
      </c>
      <c r="M16" s="165">
        <f t="shared" si="4"/>
        <v>0</v>
      </c>
      <c r="N16" s="165">
        <v>0</v>
      </c>
      <c r="O16" s="165"/>
      <c r="P16" s="170"/>
      <c r="Q16" s="170"/>
      <c r="R16" s="170"/>
      <c r="S16" s="165">
        <f t="shared" si="5"/>
        <v>0</v>
      </c>
      <c r="T16" s="166"/>
      <c r="U16" s="166"/>
      <c r="V16" s="170"/>
      <c r="Z16">
        <v>0</v>
      </c>
    </row>
    <row r="17" spans="1:26" ht="24.95" customHeight="1" x14ac:dyDescent="0.25">
      <c r="A17" s="167">
        <v>7</v>
      </c>
      <c r="B17" s="162" t="s">
        <v>171</v>
      </c>
      <c r="C17" s="168" t="s">
        <v>181</v>
      </c>
      <c r="D17" s="162" t="s">
        <v>182</v>
      </c>
      <c r="E17" s="162" t="s">
        <v>176</v>
      </c>
      <c r="F17" s="163">
        <v>0.33849599999999996</v>
      </c>
      <c r="G17" s="169"/>
      <c r="H17" s="169"/>
      <c r="I17" s="164">
        <f t="shared" si="0"/>
        <v>0</v>
      </c>
      <c r="J17" s="162">
        <f t="shared" si="1"/>
        <v>0</v>
      </c>
      <c r="K17" s="165">
        <f t="shared" si="2"/>
        <v>0</v>
      </c>
      <c r="L17" s="165">
        <f t="shared" si="3"/>
        <v>0</v>
      </c>
      <c r="M17" s="165">
        <f t="shared" si="4"/>
        <v>0</v>
      </c>
      <c r="N17" s="165">
        <v>0</v>
      </c>
      <c r="O17" s="165"/>
      <c r="P17" s="170"/>
      <c r="Q17" s="170"/>
      <c r="R17" s="170"/>
      <c r="S17" s="165">
        <f t="shared" si="5"/>
        <v>0</v>
      </c>
      <c r="T17" s="166"/>
      <c r="U17" s="166"/>
      <c r="V17" s="170"/>
      <c r="Z17">
        <v>0</v>
      </c>
    </row>
    <row r="18" spans="1:26" ht="24.95" customHeight="1" x14ac:dyDescent="0.25">
      <c r="A18" s="167">
        <v>8</v>
      </c>
      <c r="B18" s="162" t="s">
        <v>171</v>
      </c>
      <c r="C18" s="168" t="s">
        <v>188</v>
      </c>
      <c r="D18" s="162" t="s">
        <v>189</v>
      </c>
      <c r="E18" s="162" t="s">
        <v>176</v>
      </c>
      <c r="F18" s="163">
        <v>0.33849599999999996</v>
      </c>
      <c r="G18" s="169"/>
      <c r="H18" s="169"/>
      <c r="I18" s="164">
        <f t="shared" si="0"/>
        <v>0</v>
      </c>
      <c r="J18" s="162">
        <f t="shared" si="1"/>
        <v>0</v>
      </c>
      <c r="K18" s="165">
        <f t="shared" si="2"/>
        <v>0</v>
      </c>
      <c r="L18" s="165">
        <f t="shared" si="3"/>
        <v>0</v>
      </c>
      <c r="M18" s="165">
        <f t="shared" si="4"/>
        <v>0</v>
      </c>
      <c r="N18" s="165">
        <v>0</v>
      </c>
      <c r="O18" s="165"/>
      <c r="P18" s="170"/>
      <c r="Q18" s="170"/>
      <c r="R18" s="170"/>
      <c r="S18" s="165">
        <f t="shared" si="5"/>
        <v>0</v>
      </c>
      <c r="T18" s="166"/>
      <c r="U18" s="166"/>
      <c r="V18" s="170"/>
      <c r="Z18">
        <v>0</v>
      </c>
    </row>
    <row r="19" spans="1:26" x14ac:dyDescent="0.25">
      <c r="A19" s="146"/>
      <c r="B19" s="146"/>
      <c r="C19" s="161">
        <v>9</v>
      </c>
      <c r="D19" s="161" t="s">
        <v>74</v>
      </c>
      <c r="E19" s="146"/>
      <c r="F19" s="160"/>
      <c r="G19" s="149">
        <f>ROUND((SUM(L10:L18))/1,2)</f>
        <v>0</v>
      </c>
      <c r="H19" s="149">
        <f>ROUND((SUM(M10:M18))/1,2)</f>
        <v>0</v>
      </c>
      <c r="I19" s="149">
        <f>ROUND((SUM(I10:I18))/1,2)</f>
        <v>0</v>
      </c>
      <c r="J19" s="146"/>
      <c r="K19" s="146"/>
      <c r="L19" s="146">
        <f>ROUND((SUM(L10:L18))/1,2)</f>
        <v>0</v>
      </c>
      <c r="M19" s="146">
        <f>ROUND((SUM(M10:M18))/1,2)</f>
        <v>0</v>
      </c>
      <c r="N19" s="146"/>
      <c r="O19" s="146"/>
      <c r="P19" s="171"/>
      <c r="Q19" s="146"/>
      <c r="R19" s="146"/>
      <c r="S19" s="171">
        <f>ROUND((SUM(S10:S18))/1,2)</f>
        <v>0.02</v>
      </c>
      <c r="T19" s="143"/>
      <c r="U19" s="143"/>
      <c r="V19" s="2">
        <f>ROUND((SUM(V10:V18))/1,2)</f>
        <v>0</v>
      </c>
      <c r="W19" s="143"/>
      <c r="X19" s="143"/>
      <c r="Y19" s="143"/>
      <c r="Z19" s="143"/>
    </row>
    <row r="20" spans="1:26" x14ac:dyDescent="0.25">
      <c r="A20" s="1"/>
      <c r="B20" s="1"/>
      <c r="C20" s="1"/>
      <c r="D20" s="1"/>
      <c r="E20" s="1"/>
      <c r="F20" s="156"/>
      <c r="G20" s="139"/>
      <c r="H20" s="139"/>
      <c r="I20" s="139"/>
      <c r="J20" s="1"/>
      <c r="K20" s="1"/>
      <c r="L20" s="1"/>
      <c r="M20" s="1"/>
      <c r="N20" s="1"/>
      <c r="O20" s="1"/>
      <c r="P20" s="1"/>
      <c r="Q20" s="1"/>
      <c r="R20" s="1"/>
      <c r="S20" s="1"/>
      <c r="V20" s="1"/>
    </row>
    <row r="21" spans="1:26" x14ac:dyDescent="0.25">
      <c r="A21" s="146"/>
      <c r="B21" s="146"/>
      <c r="C21" s="161">
        <v>99</v>
      </c>
      <c r="D21" s="161" t="s">
        <v>75</v>
      </c>
      <c r="E21" s="146"/>
      <c r="F21" s="160"/>
      <c r="G21" s="147"/>
      <c r="H21" s="147"/>
      <c r="I21" s="147"/>
      <c r="J21" s="146"/>
      <c r="K21" s="146"/>
      <c r="L21" s="146"/>
      <c r="M21" s="146"/>
      <c r="N21" s="146"/>
      <c r="O21" s="146"/>
      <c r="P21" s="146"/>
      <c r="Q21" s="146"/>
      <c r="R21" s="146"/>
      <c r="S21" s="146"/>
      <c r="T21" s="143"/>
      <c r="U21" s="143"/>
      <c r="V21" s="146"/>
      <c r="W21" s="143"/>
      <c r="X21" s="143"/>
      <c r="Y21" s="143"/>
      <c r="Z21" s="143"/>
    </row>
    <row r="22" spans="1:26" ht="24.95" customHeight="1" x14ac:dyDescent="0.25">
      <c r="A22" s="167">
        <v>9</v>
      </c>
      <c r="B22" s="162" t="s">
        <v>96</v>
      </c>
      <c r="C22" s="168" t="s">
        <v>198</v>
      </c>
      <c r="D22" s="162" t="s">
        <v>199</v>
      </c>
      <c r="E22" s="162" t="s">
        <v>176</v>
      </c>
      <c r="F22" s="163">
        <v>1.5530000000000002E-2</v>
      </c>
      <c r="G22" s="169"/>
      <c r="H22" s="169"/>
      <c r="I22" s="164">
        <f>ROUND(F22*(G22+H22),2)</f>
        <v>0</v>
      </c>
      <c r="J22" s="162">
        <f>ROUND(F22*(N22),2)</f>
        <v>0</v>
      </c>
      <c r="K22" s="165">
        <f>ROUND(F22*(O22),2)</f>
        <v>0</v>
      </c>
      <c r="L22" s="165">
        <f>ROUND(F22*(G22),2)</f>
        <v>0</v>
      </c>
      <c r="M22" s="165">
        <f>ROUND(F22*(H22),2)</f>
        <v>0</v>
      </c>
      <c r="N22" s="165">
        <v>0</v>
      </c>
      <c r="O22" s="165"/>
      <c r="P22" s="170"/>
      <c r="Q22" s="170"/>
      <c r="R22" s="170"/>
      <c r="S22" s="165">
        <f>ROUND(F22*(P22),3)</f>
        <v>0</v>
      </c>
      <c r="T22" s="166"/>
      <c r="U22" s="166"/>
      <c r="V22" s="170"/>
      <c r="Z22">
        <v>0</v>
      </c>
    </row>
    <row r="23" spans="1:26" x14ac:dyDescent="0.25">
      <c r="A23" s="146"/>
      <c r="B23" s="146"/>
      <c r="C23" s="161">
        <v>99</v>
      </c>
      <c r="D23" s="161" t="s">
        <v>75</v>
      </c>
      <c r="E23" s="146"/>
      <c r="F23" s="160"/>
      <c r="G23" s="149">
        <f>ROUND((SUM(L21:L22))/1,2)</f>
        <v>0</v>
      </c>
      <c r="H23" s="149">
        <f>ROUND((SUM(M21:M22))/1,2)</f>
        <v>0</v>
      </c>
      <c r="I23" s="149">
        <f>ROUND((SUM(I21:I22))/1,2)</f>
        <v>0</v>
      </c>
      <c r="J23" s="146"/>
      <c r="K23" s="146"/>
      <c r="L23" s="146">
        <f>ROUND((SUM(L21:L22))/1,2)</f>
        <v>0</v>
      </c>
      <c r="M23" s="146">
        <f>ROUND((SUM(M21:M22))/1,2)</f>
        <v>0</v>
      </c>
      <c r="N23" s="146"/>
      <c r="O23" s="146"/>
      <c r="P23" s="171"/>
      <c r="Q23" s="146"/>
      <c r="R23" s="146"/>
      <c r="S23" s="171">
        <f>ROUND((SUM(S21:S22))/1,2)</f>
        <v>0</v>
      </c>
      <c r="T23" s="143"/>
      <c r="U23" s="143"/>
      <c r="V23" s="2">
        <f>ROUND((SUM(V21:V22))/1,2)</f>
        <v>0</v>
      </c>
      <c r="W23" s="143"/>
      <c r="X23" s="143"/>
      <c r="Y23" s="143"/>
      <c r="Z23" s="143"/>
    </row>
    <row r="24" spans="1:26" x14ac:dyDescent="0.25">
      <c r="A24" s="1"/>
      <c r="B24" s="1"/>
      <c r="C24" s="1"/>
      <c r="D24" s="1"/>
      <c r="E24" s="1"/>
      <c r="F24" s="156"/>
      <c r="G24" s="139"/>
      <c r="H24" s="139"/>
      <c r="I24" s="139"/>
      <c r="J24" s="1"/>
      <c r="K24" s="1"/>
      <c r="L24" s="1"/>
      <c r="M24" s="1"/>
      <c r="N24" s="1"/>
      <c r="O24" s="1"/>
      <c r="P24" s="1"/>
      <c r="Q24" s="1"/>
      <c r="R24" s="1"/>
      <c r="S24" s="1"/>
      <c r="V24" s="1"/>
    </row>
    <row r="25" spans="1:26" x14ac:dyDescent="0.25">
      <c r="A25" s="146"/>
      <c r="B25" s="146"/>
      <c r="C25" s="146"/>
      <c r="D25" s="2" t="s">
        <v>71</v>
      </c>
      <c r="E25" s="146"/>
      <c r="F25" s="160"/>
      <c r="G25" s="149">
        <f>ROUND((SUM(L9:L24))/2,2)</f>
        <v>0</v>
      </c>
      <c r="H25" s="149">
        <f>ROUND((SUM(M9:M24))/2,2)</f>
        <v>0</v>
      </c>
      <c r="I25" s="149">
        <f>ROUND((SUM(I9:I24))/2,2)</f>
        <v>0</v>
      </c>
      <c r="J25" s="147"/>
      <c r="K25" s="146"/>
      <c r="L25" s="147">
        <f>ROUND((SUM(L9:L24))/2,2)</f>
        <v>0</v>
      </c>
      <c r="M25" s="147">
        <f>ROUND((SUM(M9:M24))/2,2)</f>
        <v>0</v>
      </c>
      <c r="N25" s="146"/>
      <c r="O25" s="146"/>
      <c r="P25" s="171"/>
      <c r="Q25" s="146"/>
      <c r="R25" s="146"/>
      <c r="S25" s="171">
        <f>ROUND((SUM(S9:S24))/2,2)</f>
        <v>0.02</v>
      </c>
      <c r="T25" s="143"/>
      <c r="U25" s="143"/>
      <c r="V25" s="2">
        <f>ROUND((SUM(V9:V24))/2,2)</f>
        <v>0</v>
      </c>
    </row>
    <row r="26" spans="1:26" x14ac:dyDescent="0.25">
      <c r="A26" s="1"/>
      <c r="B26" s="1"/>
      <c r="C26" s="1"/>
      <c r="D26" s="1"/>
      <c r="E26" s="1"/>
      <c r="F26" s="156"/>
      <c r="G26" s="139"/>
      <c r="H26" s="139"/>
      <c r="I26" s="139"/>
      <c r="J26" s="1"/>
      <c r="K26" s="1"/>
      <c r="L26" s="1"/>
      <c r="M26" s="1"/>
      <c r="N26" s="1"/>
      <c r="O26" s="1"/>
      <c r="P26" s="1"/>
      <c r="Q26" s="1"/>
      <c r="R26" s="1"/>
      <c r="S26" s="1"/>
      <c r="V26" s="1"/>
    </row>
    <row r="27" spans="1:26" x14ac:dyDescent="0.25">
      <c r="A27" s="146"/>
      <c r="B27" s="146"/>
      <c r="C27" s="146"/>
      <c r="D27" s="2" t="s">
        <v>76</v>
      </c>
      <c r="E27" s="146"/>
      <c r="F27" s="160"/>
      <c r="G27" s="147"/>
      <c r="H27" s="147"/>
      <c r="I27" s="147"/>
      <c r="J27" s="146"/>
      <c r="K27" s="146"/>
      <c r="L27" s="146"/>
      <c r="M27" s="146"/>
      <c r="N27" s="146"/>
      <c r="O27" s="146"/>
      <c r="P27" s="146"/>
      <c r="Q27" s="146"/>
      <c r="R27" s="146"/>
      <c r="S27" s="146"/>
      <c r="T27" s="143"/>
      <c r="U27" s="143"/>
      <c r="V27" s="146"/>
      <c r="W27" s="143"/>
      <c r="X27" s="143"/>
      <c r="Y27" s="143"/>
      <c r="Z27" s="143"/>
    </row>
    <row r="28" spans="1:26" x14ac:dyDescent="0.25">
      <c r="A28" s="146"/>
      <c r="B28" s="146"/>
      <c r="C28" s="161">
        <v>712</v>
      </c>
      <c r="D28" s="161" t="s">
        <v>234</v>
      </c>
      <c r="E28" s="146"/>
      <c r="F28" s="160"/>
      <c r="G28" s="147"/>
      <c r="H28" s="147"/>
      <c r="I28" s="147"/>
      <c r="J28" s="146"/>
      <c r="K28" s="146"/>
      <c r="L28" s="146"/>
      <c r="M28" s="146"/>
      <c r="N28" s="146"/>
      <c r="O28" s="146"/>
      <c r="P28" s="146"/>
      <c r="Q28" s="146"/>
      <c r="R28" s="146"/>
      <c r="S28" s="146"/>
      <c r="T28" s="143"/>
      <c r="U28" s="143"/>
      <c r="V28" s="146"/>
      <c r="W28" s="143"/>
      <c r="X28" s="143"/>
      <c r="Y28" s="143"/>
      <c r="Z28" s="143"/>
    </row>
    <row r="29" spans="1:26" ht="24.95" customHeight="1" x14ac:dyDescent="0.25">
      <c r="A29" s="167">
        <v>10</v>
      </c>
      <c r="B29" s="162" t="s">
        <v>247</v>
      </c>
      <c r="C29" s="168" t="s">
        <v>248</v>
      </c>
      <c r="D29" s="162" t="s">
        <v>249</v>
      </c>
      <c r="E29" s="162" t="s">
        <v>159</v>
      </c>
      <c r="F29" s="163">
        <v>31</v>
      </c>
      <c r="G29" s="169"/>
      <c r="H29" s="169"/>
      <c r="I29" s="164">
        <f t="shared" ref="I29:I52" si="6">ROUND(F29*(G29+H29),2)</f>
        <v>0</v>
      </c>
      <c r="J29" s="162">
        <f t="shared" ref="J29:J52" si="7">ROUND(F29*(N29),2)</f>
        <v>0</v>
      </c>
      <c r="K29" s="165">
        <f t="shared" ref="K29:K52" si="8">ROUND(F29*(O29),2)</f>
        <v>0</v>
      </c>
      <c r="L29" s="165">
        <f t="shared" ref="L29:L52" si="9">ROUND(F29*(G29),2)</f>
        <v>0</v>
      </c>
      <c r="M29" s="165">
        <f t="shared" ref="M29:M52" si="10">ROUND(F29*(H29),2)</f>
        <v>0</v>
      </c>
      <c r="N29" s="165">
        <v>0</v>
      </c>
      <c r="O29" s="165"/>
      <c r="P29" s="170">
        <v>6.4000000000000005E-4</v>
      </c>
      <c r="Q29" s="170"/>
      <c r="R29" s="170">
        <v>6.4000000000000005E-4</v>
      </c>
      <c r="S29" s="165">
        <f t="shared" ref="S29:S52" si="11">ROUND(F29*(P29),3)</f>
        <v>0.02</v>
      </c>
      <c r="T29" s="166"/>
      <c r="U29" s="166"/>
      <c r="V29" s="170"/>
      <c r="Z29">
        <v>0</v>
      </c>
    </row>
    <row r="30" spans="1:26" ht="35.1" customHeight="1" x14ac:dyDescent="0.25">
      <c r="A30" s="167">
        <v>11</v>
      </c>
      <c r="B30" s="162" t="s">
        <v>250</v>
      </c>
      <c r="C30" s="168" t="s">
        <v>251</v>
      </c>
      <c r="D30" s="162" t="s">
        <v>252</v>
      </c>
      <c r="E30" s="162" t="s">
        <v>99</v>
      </c>
      <c r="F30" s="163">
        <v>310.60000000000002</v>
      </c>
      <c r="G30" s="169"/>
      <c r="H30" s="169"/>
      <c r="I30" s="164">
        <f t="shared" si="6"/>
        <v>0</v>
      </c>
      <c r="J30" s="162">
        <f t="shared" si="7"/>
        <v>0</v>
      </c>
      <c r="K30" s="165">
        <f t="shared" si="8"/>
        <v>0</v>
      </c>
      <c r="L30" s="165">
        <f t="shared" si="9"/>
        <v>0</v>
      </c>
      <c r="M30" s="165">
        <f t="shared" si="10"/>
        <v>0</v>
      </c>
      <c r="N30" s="165">
        <v>0</v>
      </c>
      <c r="O30" s="165"/>
      <c r="P30" s="170">
        <v>9.0000000000000006E-5</v>
      </c>
      <c r="Q30" s="170"/>
      <c r="R30" s="170">
        <v>9.0000000000000006E-5</v>
      </c>
      <c r="S30" s="165">
        <f t="shared" si="11"/>
        <v>2.8000000000000001E-2</v>
      </c>
      <c r="T30" s="166"/>
      <c r="U30" s="166"/>
      <c r="V30" s="170"/>
      <c r="Z30">
        <v>0</v>
      </c>
    </row>
    <row r="31" spans="1:26" ht="24.95" customHeight="1" x14ac:dyDescent="0.25">
      <c r="A31" s="182">
        <v>12</v>
      </c>
      <c r="B31" s="177" t="s">
        <v>253</v>
      </c>
      <c r="C31" s="183" t="s">
        <v>254</v>
      </c>
      <c r="D31" s="177" t="s">
        <v>255</v>
      </c>
      <c r="E31" s="177" t="s">
        <v>99</v>
      </c>
      <c r="F31" s="178">
        <v>347.87200000000001</v>
      </c>
      <c r="G31" s="184"/>
      <c r="H31" s="184"/>
      <c r="I31" s="179">
        <f t="shared" si="6"/>
        <v>0</v>
      </c>
      <c r="J31" s="177">
        <f t="shared" si="7"/>
        <v>0</v>
      </c>
      <c r="K31" s="180">
        <f t="shared" si="8"/>
        <v>0</v>
      </c>
      <c r="L31" s="180">
        <f t="shared" si="9"/>
        <v>0</v>
      </c>
      <c r="M31" s="180">
        <f t="shared" si="10"/>
        <v>0</v>
      </c>
      <c r="N31" s="180">
        <v>0</v>
      </c>
      <c r="O31" s="180"/>
      <c r="P31" s="185">
        <v>2.2000000000000001E-3</v>
      </c>
      <c r="Q31" s="185"/>
      <c r="R31" s="185">
        <v>2.2000000000000001E-3</v>
      </c>
      <c r="S31" s="180">
        <f t="shared" si="11"/>
        <v>0.76500000000000001</v>
      </c>
      <c r="T31" s="181"/>
      <c r="U31" s="181"/>
      <c r="V31" s="185"/>
      <c r="Z31">
        <v>0</v>
      </c>
    </row>
    <row r="32" spans="1:26" ht="24.95" customHeight="1" x14ac:dyDescent="0.25">
      <c r="A32" s="182">
        <v>13</v>
      </c>
      <c r="B32" s="177" t="s">
        <v>253</v>
      </c>
      <c r="C32" s="183" t="s">
        <v>256</v>
      </c>
      <c r="D32" s="177" t="s">
        <v>257</v>
      </c>
      <c r="E32" s="177" t="s">
        <v>159</v>
      </c>
      <c r="F32" s="178">
        <v>1864</v>
      </c>
      <c r="G32" s="184"/>
      <c r="H32" s="184"/>
      <c r="I32" s="179">
        <f t="shared" si="6"/>
        <v>0</v>
      </c>
      <c r="J32" s="177">
        <f t="shared" si="7"/>
        <v>0</v>
      </c>
      <c r="K32" s="180">
        <f t="shared" si="8"/>
        <v>0</v>
      </c>
      <c r="L32" s="180">
        <f t="shared" si="9"/>
        <v>0</v>
      </c>
      <c r="M32" s="180">
        <f t="shared" si="10"/>
        <v>0</v>
      </c>
      <c r="N32" s="180">
        <v>0</v>
      </c>
      <c r="O32" s="180"/>
      <c r="P32" s="185">
        <v>1.4999999999999999E-4</v>
      </c>
      <c r="Q32" s="185"/>
      <c r="R32" s="185">
        <v>1.4999999999999999E-4</v>
      </c>
      <c r="S32" s="180">
        <f t="shared" si="11"/>
        <v>0.28000000000000003</v>
      </c>
      <c r="T32" s="181"/>
      <c r="U32" s="181"/>
      <c r="V32" s="185"/>
      <c r="Z32">
        <v>0</v>
      </c>
    </row>
    <row r="33" spans="1:26" ht="35.1" customHeight="1" x14ac:dyDescent="0.25">
      <c r="A33" s="167">
        <v>14</v>
      </c>
      <c r="B33" s="162" t="s">
        <v>250</v>
      </c>
      <c r="C33" s="168" t="s">
        <v>258</v>
      </c>
      <c r="D33" s="162" t="s">
        <v>259</v>
      </c>
      <c r="E33" s="162" t="s">
        <v>99</v>
      </c>
      <c r="F33" s="163">
        <v>42.74</v>
      </c>
      <c r="G33" s="169"/>
      <c r="H33" s="169"/>
      <c r="I33" s="164">
        <f t="shared" si="6"/>
        <v>0</v>
      </c>
      <c r="J33" s="162">
        <f t="shared" si="7"/>
        <v>0</v>
      </c>
      <c r="K33" s="165">
        <f t="shared" si="8"/>
        <v>0</v>
      </c>
      <c r="L33" s="165">
        <f t="shared" si="9"/>
        <v>0</v>
      </c>
      <c r="M33" s="165">
        <f t="shared" si="10"/>
        <v>0</v>
      </c>
      <c r="N33" s="165">
        <v>0</v>
      </c>
      <c r="O33" s="165"/>
      <c r="P33" s="170">
        <v>4.0000000000000003E-5</v>
      </c>
      <c r="Q33" s="170"/>
      <c r="R33" s="170">
        <v>4.0000000000000003E-5</v>
      </c>
      <c r="S33" s="165">
        <f t="shared" si="11"/>
        <v>2E-3</v>
      </c>
      <c r="T33" s="166"/>
      <c r="U33" s="166"/>
      <c r="V33" s="170"/>
      <c r="Z33">
        <v>0</v>
      </c>
    </row>
    <row r="34" spans="1:26" ht="24.95" customHeight="1" x14ac:dyDescent="0.25">
      <c r="A34" s="182">
        <v>15</v>
      </c>
      <c r="B34" s="177" t="s">
        <v>253</v>
      </c>
      <c r="C34" s="183" t="s">
        <v>256</v>
      </c>
      <c r="D34" s="177" t="s">
        <v>257</v>
      </c>
      <c r="E34" s="177" t="s">
        <v>159</v>
      </c>
      <c r="F34" s="178">
        <v>50</v>
      </c>
      <c r="G34" s="184"/>
      <c r="H34" s="184"/>
      <c r="I34" s="179">
        <f t="shared" si="6"/>
        <v>0</v>
      </c>
      <c r="J34" s="177">
        <f t="shared" si="7"/>
        <v>0</v>
      </c>
      <c r="K34" s="180">
        <f t="shared" si="8"/>
        <v>0</v>
      </c>
      <c r="L34" s="180">
        <f t="shared" si="9"/>
        <v>0</v>
      </c>
      <c r="M34" s="180">
        <f t="shared" si="10"/>
        <v>0</v>
      </c>
      <c r="N34" s="180">
        <v>0</v>
      </c>
      <c r="O34" s="180"/>
      <c r="P34" s="185">
        <v>1.4999999999999999E-4</v>
      </c>
      <c r="Q34" s="185"/>
      <c r="R34" s="185">
        <v>1.4999999999999999E-4</v>
      </c>
      <c r="S34" s="180">
        <f t="shared" si="11"/>
        <v>8.0000000000000002E-3</v>
      </c>
      <c r="T34" s="181"/>
      <c r="U34" s="181"/>
      <c r="V34" s="185"/>
      <c r="Z34">
        <v>0</v>
      </c>
    </row>
    <row r="35" spans="1:26" ht="24.95" customHeight="1" x14ac:dyDescent="0.25">
      <c r="A35" s="182">
        <v>16</v>
      </c>
      <c r="B35" s="177" t="s">
        <v>253</v>
      </c>
      <c r="C35" s="183" t="s">
        <v>256</v>
      </c>
      <c r="D35" s="177" t="s">
        <v>257</v>
      </c>
      <c r="E35" s="177" t="s">
        <v>159</v>
      </c>
      <c r="F35" s="178">
        <v>295</v>
      </c>
      <c r="G35" s="184"/>
      <c r="H35" s="184"/>
      <c r="I35" s="179">
        <f t="shared" si="6"/>
        <v>0</v>
      </c>
      <c r="J35" s="177">
        <f t="shared" si="7"/>
        <v>0</v>
      </c>
      <c r="K35" s="180">
        <f t="shared" si="8"/>
        <v>0</v>
      </c>
      <c r="L35" s="180">
        <f t="shared" si="9"/>
        <v>0</v>
      </c>
      <c r="M35" s="180">
        <f t="shared" si="10"/>
        <v>0</v>
      </c>
      <c r="N35" s="180">
        <v>0</v>
      </c>
      <c r="O35" s="180"/>
      <c r="P35" s="185">
        <v>1.4999999999999999E-4</v>
      </c>
      <c r="Q35" s="185"/>
      <c r="R35" s="185">
        <v>1.4999999999999999E-4</v>
      </c>
      <c r="S35" s="180">
        <f t="shared" si="11"/>
        <v>4.3999999999999997E-2</v>
      </c>
      <c r="T35" s="181"/>
      <c r="U35" s="181"/>
      <c r="V35" s="185"/>
      <c r="Z35">
        <v>0</v>
      </c>
    </row>
    <row r="36" spans="1:26" ht="24.95" customHeight="1" x14ac:dyDescent="0.25">
      <c r="A36" s="167">
        <v>17</v>
      </c>
      <c r="B36" s="162" t="s">
        <v>250</v>
      </c>
      <c r="C36" s="168" t="s">
        <v>260</v>
      </c>
      <c r="D36" s="162" t="s">
        <v>261</v>
      </c>
      <c r="E36" s="162" t="s">
        <v>159</v>
      </c>
      <c r="F36" s="163">
        <v>18</v>
      </c>
      <c r="G36" s="169"/>
      <c r="H36" s="169"/>
      <c r="I36" s="164">
        <f t="shared" si="6"/>
        <v>0</v>
      </c>
      <c r="J36" s="162">
        <f t="shared" si="7"/>
        <v>0</v>
      </c>
      <c r="K36" s="165">
        <f t="shared" si="8"/>
        <v>0</v>
      </c>
      <c r="L36" s="165">
        <f t="shared" si="9"/>
        <v>0</v>
      </c>
      <c r="M36" s="165">
        <f t="shared" si="10"/>
        <v>0</v>
      </c>
      <c r="N36" s="165">
        <v>0</v>
      </c>
      <c r="O36" s="165"/>
      <c r="P36" s="170">
        <v>4.0000000000000003E-5</v>
      </c>
      <c r="Q36" s="170"/>
      <c r="R36" s="170">
        <v>4.0000000000000003E-5</v>
      </c>
      <c r="S36" s="165">
        <f t="shared" si="11"/>
        <v>1E-3</v>
      </c>
      <c r="T36" s="166"/>
      <c r="U36" s="166"/>
      <c r="V36" s="170"/>
      <c r="Z36">
        <v>0</v>
      </c>
    </row>
    <row r="37" spans="1:26" ht="24.95" customHeight="1" x14ac:dyDescent="0.25">
      <c r="A37" s="167">
        <v>18</v>
      </c>
      <c r="B37" s="162" t="s">
        <v>122</v>
      </c>
      <c r="C37" s="168" t="s">
        <v>262</v>
      </c>
      <c r="D37" s="162" t="s">
        <v>263</v>
      </c>
      <c r="E37" s="162" t="s">
        <v>162</v>
      </c>
      <c r="F37" s="163">
        <v>18</v>
      </c>
      <c r="G37" s="169"/>
      <c r="H37" s="169"/>
      <c r="I37" s="164">
        <f t="shared" si="6"/>
        <v>0</v>
      </c>
      <c r="J37" s="162">
        <f t="shared" si="7"/>
        <v>0</v>
      </c>
      <c r="K37" s="165">
        <f t="shared" si="8"/>
        <v>0</v>
      </c>
      <c r="L37" s="165">
        <f t="shared" si="9"/>
        <v>0</v>
      </c>
      <c r="M37" s="165">
        <f t="shared" si="10"/>
        <v>0</v>
      </c>
      <c r="N37" s="165">
        <v>0</v>
      </c>
      <c r="O37" s="165"/>
      <c r="P37" s="170"/>
      <c r="Q37" s="170"/>
      <c r="R37" s="170"/>
      <c r="S37" s="165">
        <f t="shared" si="11"/>
        <v>0</v>
      </c>
      <c r="T37" s="166"/>
      <c r="U37" s="166"/>
      <c r="V37" s="170"/>
      <c r="Z37">
        <v>0</v>
      </c>
    </row>
    <row r="38" spans="1:26" ht="24.95" customHeight="1" x14ac:dyDescent="0.25">
      <c r="A38" s="167">
        <v>19</v>
      </c>
      <c r="B38" s="162" t="s">
        <v>250</v>
      </c>
      <c r="C38" s="168" t="s">
        <v>264</v>
      </c>
      <c r="D38" s="162" t="s">
        <v>265</v>
      </c>
      <c r="E38" s="162" t="s">
        <v>103</v>
      </c>
      <c r="F38" s="163">
        <v>79.2</v>
      </c>
      <c r="G38" s="169"/>
      <c r="H38" s="169"/>
      <c r="I38" s="164">
        <f t="shared" si="6"/>
        <v>0</v>
      </c>
      <c r="J38" s="162">
        <f t="shared" si="7"/>
        <v>0</v>
      </c>
      <c r="K38" s="165">
        <f t="shared" si="8"/>
        <v>0</v>
      </c>
      <c r="L38" s="165">
        <f t="shared" si="9"/>
        <v>0</v>
      </c>
      <c r="M38" s="165">
        <f t="shared" si="10"/>
        <v>0</v>
      </c>
      <c r="N38" s="165">
        <v>0</v>
      </c>
      <c r="O38" s="165"/>
      <c r="P38" s="170">
        <v>6.0000000000000002E-5</v>
      </c>
      <c r="Q38" s="170"/>
      <c r="R38" s="170">
        <v>6.0000000000000002E-5</v>
      </c>
      <c r="S38" s="165">
        <f t="shared" si="11"/>
        <v>5.0000000000000001E-3</v>
      </c>
      <c r="T38" s="166"/>
      <c r="U38" s="166"/>
      <c r="V38" s="170"/>
      <c r="Z38">
        <v>0</v>
      </c>
    </row>
    <row r="39" spans="1:26" ht="24.95" customHeight="1" x14ac:dyDescent="0.25">
      <c r="A39" s="182">
        <v>20</v>
      </c>
      <c r="B39" s="177" t="s">
        <v>253</v>
      </c>
      <c r="C39" s="183" t="s">
        <v>266</v>
      </c>
      <c r="D39" s="177" t="s">
        <v>267</v>
      </c>
      <c r="E39" s="177" t="s">
        <v>159</v>
      </c>
      <c r="F39" s="178">
        <v>650</v>
      </c>
      <c r="G39" s="184"/>
      <c r="H39" s="184"/>
      <c r="I39" s="179">
        <f t="shared" si="6"/>
        <v>0</v>
      </c>
      <c r="J39" s="177">
        <f t="shared" si="7"/>
        <v>0</v>
      </c>
      <c r="K39" s="180">
        <f t="shared" si="8"/>
        <v>0</v>
      </c>
      <c r="L39" s="180">
        <f t="shared" si="9"/>
        <v>0</v>
      </c>
      <c r="M39" s="180">
        <f t="shared" si="10"/>
        <v>0</v>
      </c>
      <c r="N39" s="180">
        <v>0</v>
      </c>
      <c r="O39" s="180"/>
      <c r="P39" s="185">
        <v>3.5E-4</v>
      </c>
      <c r="Q39" s="185"/>
      <c r="R39" s="185">
        <v>3.5E-4</v>
      </c>
      <c r="S39" s="180">
        <f t="shared" si="11"/>
        <v>0.22800000000000001</v>
      </c>
      <c r="T39" s="181"/>
      <c r="U39" s="181"/>
      <c r="V39" s="185"/>
      <c r="Z39">
        <v>0</v>
      </c>
    </row>
    <row r="40" spans="1:26" ht="24.95" customHeight="1" x14ac:dyDescent="0.25">
      <c r="A40" s="167">
        <v>21</v>
      </c>
      <c r="B40" s="162" t="s">
        <v>250</v>
      </c>
      <c r="C40" s="168" t="s">
        <v>268</v>
      </c>
      <c r="D40" s="162" t="s">
        <v>269</v>
      </c>
      <c r="E40" s="162" t="s">
        <v>103</v>
      </c>
      <c r="F40" s="163">
        <v>60.9</v>
      </c>
      <c r="G40" s="169"/>
      <c r="H40" s="169"/>
      <c r="I40" s="164">
        <f t="shared" si="6"/>
        <v>0</v>
      </c>
      <c r="J40" s="162">
        <f t="shared" si="7"/>
        <v>0</v>
      </c>
      <c r="K40" s="165">
        <f t="shared" si="8"/>
        <v>0</v>
      </c>
      <c r="L40" s="165">
        <f t="shared" si="9"/>
        <v>0</v>
      </c>
      <c r="M40" s="165">
        <f t="shared" si="10"/>
        <v>0</v>
      </c>
      <c r="N40" s="165">
        <v>0</v>
      </c>
      <c r="O40" s="165"/>
      <c r="P40" s="170">
        <v>6.0000000000000002E-5</v>
      </c>
      <c r="Q40" s="170"/>
      <c r="R40" s="170">
        <v>6.0000000000000002E-5</v>
      </c>
      <c r="S40" s="165">
        <f t="shared" si="11"/>
        <v>4.0000000000000001E-3</v>
      </c>
      <c r="T40" s="166"/>
      <c r="U40" s="166"/>
      <c r="V40" s="170"/>
      <c r="Z40">
        <v>0</v>
      </c>
    </row>
    <row r="41" spans="1:26" ht="24.95" customHeight="1" x14ac:dyDescent="0.25">
      <c r="A41" s="167">
        <v>22</v>
      </c>
      <c r="B41" s="162" t="s">
        <v>122</v>
      </c>
      <c r="C41" s="168" t="s">
        <v>270</v>
      </c>
      <c r="D41" s="162" t="s">
        <v>271</v>
      </c>
      <c r="E41" s="162" t="s">
        <v>162</v>
      </c>
      <c r="F41" s="163">
        <v>500</v>
      </c>
      <c r="G41" s="169"/>
      <c r="H41" s="169"/>
      <c r="I41" s="164">
        <f t="shared" si="6"/>
        <v>0</v>
      </c>
      <c r="J41" s="162">
        <f t="shared" si="7"/>
        <v>0</v>
      </c>
      <c r="K41" s="165">
        <f t="shared" si="8"/>
        <v>0</v>
      </c>
      <c r="L41" s="165">
        <f t="shared" si="9"/>
        <v>0</v>
      </c>
      <c r="M41" s="165">
        <f t="shared" si="10"/>
        <v>0</v>
      </c>
      <c r="N41" s="165">
        <v>0</v>
      </c>
      <c r="O41" s="165"/>
      <c r="P41" s="170"/>
      <c r="Q41" s="170"/>
      <c r="R41" s="170"/>
      <c r="S41" s="165">
        <f t="shared" si="11"/>
        <v>0</v>
      </c>
      <c r="T41" s="166"/>
      <c r="U41" s="166"/>
      <c r="V41" s="170"/>
      <c r="Z41">
        <v>0</v>
      </c>
    </row>
    <row r="42" spans="1:26" ht="24.95" customHeight="1" x14ac:dyDescent="0.25">
      <c r="A42" s="167">
        <v>23</v>
      </c>
      <c r="B42" s="162" t="s">
        <v>250</v>
      </c>
      <c r="C42" s="168" t="s">
        <v>272</v>
      </c>
      <c r="D42" s="162" t="s">
        <v>273</v>
      </c>
      <c r="E42" s="162" t="s">
        <v>103</v>
      </c>
      <c r="F42" s="163">
        <v>18.3</v>
      </c>
      <c r="G42" s="169"/>
      <c r="H42" s="169"/>
      <c r="I42" s="164">
        <f t="shared" si="6"/>
        <v>0</v>
      </c>
      <c r="J42" s="162">
        <f t="shared" si="7"/>
        <v>0</v>
      </c>
      <c r="K42" s="165">
        <f t="shared" si="8"/>
        <v>0</v>
      </c>
      <c r="L42" s="165">
        <f t="shared" si="9"/>
        <v>0</v>
      </c>
      <c r="M42" s="165">
        <f t="shared" si="10"/>
        <v>0</v>
      </c>
      <c r="N42" s="165">
        <v>0</v>
      </c>
      <c r="O42" s="165"/>
      <c r="P42" s="170">
        <v>1.2000000000000002E-4</v>
      </c>
      <c r="Q42" s="170"/>
      <c r="R42" s="170">
        <v>1.2000000000000002E-4</v>
      </c>
      <c r="S42" s="165">
        <f t="shared" si="11"/>
        <v>2E-3</v>
      </c>
      <c r="T42" s="166"/>
      <c r="U42" s="166"/>
      <c r="V42" s="170"/>
      <c r="Z42">
        <v>0</v>
      </c>
    </row>
    <row r="43" spans="1:26" ht="24.95" customHeight="1" x14ac:dyDescent="0.25">
      <c r="A43" s="182">
        <v>24</v>
      </c>
      <c r="B43" s="177" t="s">
        <v>253</v>
      </c>
      <c r="C43" s="183" t="s">
        <v>266</v>
      </c>
      <c r="D43" s="177" t="s">
        <v>267</v>
      </c>
      <c r="E43" s="177" t="s">
        <v>159</v>
      </c>
      <c r="F43" s="178">
        <v>150</v>
      </c>
      <c r="G43" s="184"/>
      <c r="H43" s="184"/>
      <c r="I43" s="179">
        <f t="shared" si="6"/>
        <v>0</v>
      </c>
      <c r="J43" s="177">
        <f t="shared" si="7"/>
        <v>0</v>
      </c>
      <c r="K43" s="180">
        <f t="shared" si="8"/>
        <v>0</v>
      </c>
      <c r="L43" s="180">
        <f t="shared" si="9"/>
        <v>0</v>
      </c>
      <c r="M43" s="180">
        <f t="shared" si="10"/>
        <v>0</v>
      </c>
      <c r="N43" s="180">
        <v>0</v>
      </c>
      <c r="O43" s="180"/>
      <c r="P43" s="185">
        <v>3.5E-4</v>
      </c>
      <c r="Q43" s="185"/>
      <c r="R43" s="185">
        <v>3.5E-4</v>
      </c>
      <c r="S43" s="180">
        <f t="shared" si="11"/>
        <v>5.2999999999999999E-2</v>
      </c>
      <c r="T43" s="181"/>
      <c r="U43" s="181"/>
      <c r="V43" s="185"/>
      <c r="Z43">
        <v>0</v>
      </c>
    </row>
    <row r="44" spans="1:26" ht="24.95" customHeight="1" x14ac:dyDescent="0.25">
      <c r="A44" s="167">
        <v>25</v>
      </c>
      <c r="B44" s="162" t="s">
        <v>250</v>
      </c>
      <c r="C44" s="168" t="s">
        <v>274</v>
      </c>
      <c r="D44" s="162" t="s">
        <v>275</v>
      </c>
      <c r="E44" s="162" t="s">
        <v>103</v>
      </c>
      <c r="F44" s="163">
        <v>27.3</v>
      </c>
      <c r="G44" s="169"/>
      <c r="H44" s="169"/>
      <c r="I44" s="164">
        <f t="shared" si="6"/>
        <v>0</v>
      </c>
      <c r="J44" s="162">
        <f t="shared" si="7"/>
        <v>0</v>
      </c>
      <c r="K44" s="165">
        <f t="shared" si="8"/>
        <v>0</v>
      </c>
      <c r="L44" s="165">
        <f t="shared" si="9"/>
        <v>0</v>
      </c>
      <c r="M44" s="165">
        <f t="shared" si="10"/>
        <v>0</v>
      </c>
      <c r="N44" s="165">
        <v>0</v>
      </c>
      <c r="O44" s="165"/>
      <c r="P44" s="170">
        <v>2.1000000000000001E-4</v>
      </c>
      <c r="Q44" s="170"/>
      <c r="R44" s="170">
        <v>2.1000000000000001E-4</v>
      </c>
      <c r="S44" s="165">
        <f t="shared" si="11"/>
        <v>6.0000000000000001E-3</v>
      </c>
      <c r="T44" s="166"/>
      <c r="U44" s="166"/>
      <c r="V44" s="170"/>
      <c r="Z44">
        <v>0</v>
      </c>
    </row>
    <row r="45" spans="1:26" ht="24.95" customHeight="1" x14ac:dyDescent="0.25">
      <c r="A45" s="182">
        <v>26</v>
      </c>
      <c r="B45" s="177" t="s">
        <v>253</v>
      </c>
      <c r="C45" s="183" t="s">
        <v>266</v>
      </c>
      <c r="D45" s="177" t="s">
        <v>267</v>
      </c>
      <c r="E45" s="177" t="s">
        <v>159</v>
      </c>
      <c r="F45" s="178">
        <v>220</v>
      </c>
      <c r="G45" s="184"/>
      <c r="H45" s="184"/>
      <c r="I45" s="179">
        <f t="shared" si="6"/>
        <v>0</v>
      </c>
      <c r="J45" s="177">
        <f t="shared" si="7"/>
        <v>0</v>
      </c>
      <c r="K45" s="180">
        <f t="shared" si="8"/>
        <v>0</v>
      </c>
      <c r="L45" s="180">
        <f t="shared" si="9"/>
        <v>0</v>
      </c>
      <c r="M45" s="180">
        <f t="shared" si="10"/>
        <v>0</v>
      </c>
      <c r="N45" s="180">
        <v>0</v>
      </c>
      <c r="O45" s="180"/>
      <c r="P45" s="185">
        <v>3.5E-4</v>
      </c>
      <c r="Q45" s="185"/>
      <c r="R45" s="185">
        <v>3.5E-4</v>
      </c>
      <c r="S45" s="180">
        <f t="shared" si="11"/>
        <v>7.6999999999999999E-2</v>
      </c>
      <c r="T45" s="181"/>
      <c r="U45" s="181"/>
      <c r="V45" s="185"/>
      <c r="Z45">
        <v>0</v>
      </c>
    </row>
    <row r="46" spans="1:26" ht="24.95" customHeight="1" x14ac:dyDescent="0.25">
      <c r="A46" s="167">
        <v>27</v>
      </c>
      <c r="B46" s="162" t="s">
        <v>250</v>
      </c>
      <c r="C46" s="168" t="s">
        <v>276</v>
      </c>
      <c r="D46" s="162" t="s">
        <v>277</v>
      </c>
      <c r="E46" s="162" t="s">
        <v>99</v>
      </c>
      <c r="F46" s="163">
        <v>353.34</v>
      </c>
      <c r="G46" s="169"/>
      <c r="H46" s="169"/>
      <c r="I46" s="164">
        <f t="shared" si="6"/>
        <v>0</v>
      </c>
      <c r="J46" s="162">
        <f t="shared" si="7"/>
        <v>0</v>
      </c>
      <c r="K46" s="165">
        <f t="shared" si="8"/>
        <v>0</v>
      </c>
      <c r="L46" s="165">
        <f t="shared" si="9"/>
        <v>0</v>
      </c>
      <c r="M46" s="165">
        <f t="shared" si="10"/>
        <v>0</v>
      </c>
      <c r="N46" s="165">
        <v>0</v>
      </c>
      <c r="O46" s="165"/>
      <c r="P46" s="170"/>
      <c r="Q46" s="170"/>
      <c r="R46" s="170"/>
      <c r="S46" s="165">
        <f t="shared" si="11"/>
        <v>0</v>
      </c>
      <c r="T46" s="166"/>
      <c r="U46" s="166"/>
      <c r="V46" s="170"/>
      <c r="Z46">
        <v>0</v>
      </c>
    </row>
    <row r="47" spans="1:26" ht="24.95" customHeight="1" x14ac:dyDescent="0.25">
      <c r="A47" s="182">
        <v>28</v>
      </c>
      <c r="B47" s="177" t="s">
        <v>278</v>
      </c>
      <c r="C47" s="183" t="s">
        <v>279</v>
      </c>
      <c r="D47" s="177" t="s">
        <v>280</v>
      </c>
      <c r="E47" s="177" t="s">
        <v>99</v>
      </c>
      <c r="F47" s="178">
        <v>406.34100000000001</v>
      </c>
      <c r="G47" s="184"/>
      <c r="H47" s="184"/>
      <c r="I47" s="179">
        <f t="shared" si="6"/>
        <v>0</v>
      </c>
      <c r="J47" s="177">
        <f t="shared" si="7"/>
        <v>0</v>
      </c>
      <c r="K47" s="180">
        <f t="shared" si="8"/>
        <v>0</v>
      </c>
      <c r="L47" s="180">
        <f t="shared" si="9"/>
        <v>0</v>
      </c>
      <c r="M47" s="180">
        <f t="shared" si="10"/>
        <v>0</v>
      </c>
      <c r="N47" s="180">
        <v>0</v>
      </c>
      <c r="O47" s="180"/>
      <c r="P47" s="185">
        <v>4.0000000000000002E-4</v>
      </c>
      <c r="Q47" s="185"/>
      <c r="R47" s="185">
        <v>4.0000000000000002E-4</v>
      </c>
      <c r="S47" s="180">
        <f t="shared" si="11"/>
        <v>0.16300000000000001</v>
      </c>
      <c r="T47" s="181"/>
      <c r="U47" s="181"/>
      <c r="V47" s="185"/>
      <c r="Z47">
        <v>0</v>
      </c>
    </row>
    <row r="48" spans="1:26" ht="24.95" customHeight="1" x14ac:dyDescent="0.25">
      <c r="A48" s="167">
        <v>29</v>
      </c>
      <c r="B48" s="162" t="s">
        <v>250</v>
      </c>
      <c r="C48" s="168" t="s">
        <v>281</v>
      </c>
      <c r="D48" s="162" t="s">
        <v>282</v>
      </c>
      <c r="E48" s="162" t="s">
        <v>103</v>
      </c>
      <c r="F48" s="163">
        <v>72.8</v>
      </c>
      <c r="G48" s="169"/>
      <c r="H48" s="169"/>
      <c r="I48" s="164">
        <f t="shared" si="6"/>
        <v>0</v>
      </c>
      <c r="J48" s="162">
        <f t="shared" si="7"/>
        <v>0</v>
      </c>
      <c r="K48" s="165">
        <f t="shared" si="8"/>
        <v>0</v>
      </c>
      <c r="L48" s="165">
        <f t="shared" si="9"/>
        <v>0</v>
      </c>
      <c r="M48" s="165">
        <f t="shared" si="10"/>
        <v>0</v>
      </c>
      <c r="N48" s="165">
        <v>0</v>
      </c>
      <c r="O48" s="165"/>
      <c r="P48" s="170">
        <v>3.0000000000000001E-5</v>
      </c>
      <c r="Q48" s="170"/>
      <c r="R48" s="170">
        <v>3.0000000000000001E-5</v>
      </c>
      <c r="S48" s="165">
        <f t="shared" si="11"/>
        <v>2E-3</v>
      </c>
      <c r="T48" s="166"/>
      <c r="U48" s="166"/>
      <c r="V48" s="170"/>
      <c r="Z48">
        <v>0</v>
      </c>
    </row>
    <row r="49" spans="1:26" ht="24.95" customHeight="1" x14ac:dyDescent="0.25">
      <c r="A49" s="182">
        <v>30</v>
      </c>
      <c r="B49" s="177" t="s">
        <v>253</v>
      </c>
      <c r="C49" s="183" t="s">
        <v>266</v>
      </c>
      <c r="D49" s="177" t="s">
        <v>267</v>
      </c>
      <c r="E49" s="177" t="s">
        <v>159</v>
      </c>
      <c r="F49" s="178">
        <v>600</v>
      </c>
      <c r="G49" s="184"/>
      <c r="H49" s="184"/>
      <c r="I49" s="179">
        <f t="shared" si="6"/>
        <v>0</v>
      </c>
      <c r="J49" s="177">
        <f t="shared" si="7"/>
        <v>0</v>
      </c>
      <c r="K49" s="180">
        <f t="shared" si="8"/>
        <v>0</v>
      </c>
      <c r="L49" s="180">
        <f t="shared" si="9"/>
        <v>0</v>
      </c>
      <c r="M49" s="180">
        <f t="shared" si="10"/>
        <v>0</v>
      </c>
      <c r="N49" s="180">
        <v>0</v>
      </c>
      <c r="O49" s="180"/>
      <c r="P49" s="185">
        <v>3.5E-4</v>
      </c>
      <c r="Q49" s="185"/>
      <c r="R49" s="185">
        <v>3.5E-4</v>
      </c>
      <c r="S49" s="180">
        <f t="shared" si="11"/>
        <v>0.21</v>
      </c>
      <c r="T49" s="181"/>
      <c r="U49" s="181"/>
      <c r="V49" s="185"/>
      <c r="Z49">
        <v>0</v>
      </c>
    </row>
    <row r="50" spans="1:26" ht="24.95" customHeight="1" x14ac:dyDescent="0.25">
      <c r="A50" s="182">
        <v>31</v>
      </c>
      <c r="B50" s="177" t="s">
        <v>283</v>
      </c>
      <c r="C50" s="183" t="s">
        <v>284</v>
      </c>
      <c r="D50" s="177" t="s">
        <v>285</v>
      </c>
      <c r="E50" s="177" t="s">
        <v>99</v>
      </c>
      <c r="F50" s="178">
        <v>50</v>
      </c>
      <c r="G50" s="184"/>
      <c r="H50" s="184"/>
      <c r="I50" s="179">
        <f t="shared" si="6"/>
        <v>0</v>
      </c>
      <c r="J50" s="177">
        <f t="shared" si="7"/>
        <v>0</v>
      </c>
      <c r="K50" s="180">
        <f t="shared" si="8"/>
        <v>0</v>
      </c>
      <c r="L50" s="180">
        <f t="shared" si="9"/>
        <v>0</v>
      </c>
      <c r="M50" s="180">
        <f t="shared" si="10"/>
        <v>0</v>
      </c>
      <c r="N50" s="180">
        <v>0</v>
      </c>
      <c r="O50" s="180"/>
      <c r="P50" s="185">
        <v>1.04E-2</v>
      </c>
      <c r="Q50" s="185"/>
      <c r="R50" s="185">
        <v>1.04E-2</v>
      </c>
      <c r="S50" s="180">
        <f t="shared" si="11"/>
        <v>0.52</v>
      </c>
      <c r="T50" s="181"/>
      <c r="U50" s="181"/>
      <c r="V50" s="185"/>
      <c r="Z50">
        <v>0</v>
      </c>
    </row>
    <row r="51" spans="1:26" ht="24.95" customHeight="1" x14ac:dyDescent="0.25">
      <c r="A51" s="167">
        <v>32</v>
      </c>
      <c r="B51" s="162" t="s">
        <v>250</v>
      </c>
      <c r="C51" s="168" t="s">
        <v>286</v>
      </c>
      <c r="D51" s="162" t="s">
        <v>287</v>
      </c>
      <c r="E51" s="162" t="s">
        <v>176</v>
      </c>
      <c r="F51" s="163">
        <v>2.4149474</v>
      </c>
      <c r="G51" s="169"/>
      <c r="H51" s="169"/>
      <c r="I51" s="164">
        <f t="shared" si="6"/>
        <v>0</v>
      </c>
      <c r="J51" s="162">
        <f t="shared" si="7"/>
        <v>0</v>
      </c>
      <c r="K51" s="165">
        <f t="shared" si="8"/>
        <v>0</v>
      </c>
      <c r="L51" s="165">
        <f t="shared" si="9"/>
        <v>0</v>
      </c>
      <c r="M51" s="165">
        <f t="shared" si="10"/>
        <v>0</v>
      </c>
      <c r="N51" s="165">
        <v>0</v>
      </c>
      <c r="O51" s="165"/>
      <c r="P51" s="170"/>
      <c r="Q51" s="170"/>
      <c r="R51" s="170"/>
      <c r="S51" s="165">
        <f t="shared" si="11"/>
        <v>0</v>
      </c>
      <c r="T51" s="166"/>
      <c r="U51" s="166"/>
      <c r="V51" s="170"/>
      <c r="Z51">
        <v>0</v>
      </c>
    </row>
    <row r="52" spans="1:26" ht="24.95" customHeight="1" x14ac:dyDescent="0.25">
      <c r="A52" s="182">
        <v>33</v>
      </c>
      <c r="B52" s="177" t="s">
        <v>253</v>
      </c>
      <c r="C52" s="183" t="s">
        <v>288</v>
      </c>
      <c r="D52" s="177" t="s">
        <v>289</v>
      </c>
      <c r="E52" s="177" t="s">
        <v>290</v>
      </c>
      <c r="F52" s="178">
        <v>1</v>
      </c>
      <c r="G52" s="184"/>
      <c r="H52" s="184"/>
      <c r="I52" s="179">
        <f t="shared" si="6"/>
        <v>0</v>
      </c>
      <c r="J52" s="177">
        <f t="shared" si="7"/>
        <v>0</v>
      </c>
      <c r="K52" s="180">
        <f t="shared" si="8"/>
        <v>0</v>
      </c>
      <c r="L52" s="180">
        <f t="shared" si="9"/>
        <v>0</v>
      </c>
      <c r="M52" s="180">
        <f t="shared" si="10"/>
        <v>0</v>
      </c>
      <c r="N52" s="180">
        <v>0</v>
      </c>
      <c r="O52" s="180"/>
      <c r="P52" s="185"/>
      <c r="Q52" s="185"/>
      <c r="R52" s="185"/>
      <c r="S52" s="180">
        <f t="shared" si="11"/>
        <v>0</v>
      </c>
      <c r="T52" s="181"/>
      <c r="U52" s="181"/>
      <c r="V52" s="185"/>
      <c r="Z52">
        <v>0</v>
      </c>
    </row>
    <row r="53" spans="1:26" x14ac:dyDescent="0.25">
      <c r="A53" s="146"/>
      <c r="B53" s="146"/>
      <c r="C53" s="161">
        <v>712</v>
      </c>
      <c r="D53" s="161" t="s">
        <v>234</v>
      </c>
      <c r="E53" s="146"/>
      <c r="F53" s="160"/>
      <c r="G53" s="149">
        <f>ROUND((SUM(L28:L52))/1,2)</f>
        <v>0</v>
      </c>
      <c r="H53" s="149">
        <f>ROUND((SUM(M28:M52))/1,2)</f>
        <v>0</v>
      </c>
      <c r="I53" s="149">
        <f>ROUND((SUM(I28:I52))/1,2)</f>
        <v>0</v>
      </c>
      <c r="J53" s="146"/>
      <c r="K53" s="146"/>
      <c r="L53" s="146">
        <f>ROUND((SUM(L28:L52))/1,2)</f>
        <v>0</v>
      </c>
      <c r="M53" s="146">
        <f>ROUND((SUM(M28:M52))/1,2)</f>
        <v>0</v>
      </c>
      <c r="N53" s="146"/>
      <c r="O53" s="146"/>
      <c r="P53" s="171"/>
      <c r="Q53" s="146"/>
      <c r="R53" s="146"/>
      <c r="S53" s="171">
        <f>ROUND((SUM(S28:S52))/1,2)</f>
        <v>2.42</v>
      </c>
      <c r="T53" s="143"/>
      <c r="U53" s="143"/>
      <c r="V53" s="2">
        <f>ROUND((SUM(V28:V52))/1,2)</f>
        <v>0</v>
      </c>
      <c r="W53" s="143"/>
      <c r="X53" s="143"/>
      <c r="Y53" s="143"/>
      <c r="Z53" s="143"/>
    </row>
    <row r="54" spans="1:26" x14ac:dyDescent="0.25">
      <c r="A54" s="1"/>
      <c r="B54" s="1"/>
      <c r="C54" s="1"/>
      <c r="D54" s="1"/>
      <c r="E54" s="1"/>
      <c r="F54" s="156"/>
      <c r="G54" s="139"/>
      <c r="H54" s="139"/>
      <c r="I54" s="139"/>
      <c r="J54" s="1"/>
      <c r="K54" s="1"/>
      <c r="L54" s="1"/>
      <c r="M54" s="1"/>
      <c r="N54" s="1"/>
      <c r="O54" s="1"/>
      <c r="P54" s="1"/>
      <c r="Q54" s="1"/>
      <c r="R54" s="1"/>
      <c r="S54" s="1"/>
      <c r="V54" s="1"/>
    </row>
    <row r="55" spans="1:26" x14ac:dyDescent="0.25">
      <c r="A55" s="146"/>
      <c r="B55" s="146"/>
      <c r="C55" s="161">
        <v>713</v>
      </c>
      <c r="D55" s="161" t="s">
        <v>235</v>
      </c>
      <c r="E55" s="146"/>
      <c r="F55" s="160"/>
      <c r="G55" s="147"/>
      <c r="H55" s="147"/>
      <c r="I55" s="147"/>
      <c r="J55" s="146"/>
      <c r="K55" s="146"/>
      <c r="L55" s="146"/>
      <c r="M55" s="146"/>
      <c r="N55" s="146"/>
      <c r="O55" s="146"/>
      <c r="P55" s="146"/>
      <c r="Q55" s="146"/>
      <c r="R55" s="146"/>
      <c r="S55" s="146"/>
      <c r="T55" s="143"/>
      <c r="U55" s="143"/>
      <c r="V55" s="146"/>
      <c r="W55" s="143"/>
      <c r="X55" s="143"/>
      <c r="Y55" s="143"/>
      <c r="Z55" s="143"/>
    </row>
    <row r="56" spans="1:26" ht="24.95" customHeight="1" x14ac:dyDescent="0.25">
      <c r="A56" s="167">
        <v>34</v>
      </c>
      <c r="B56" s="162" t="s">
        <v>291</v>
      </c>
      <c r="C56" s="168" t="s">
        <v>292</v>
      </c>
      <c r="D56" s="162" t="s">
        <v>293</v>
      </c>
      <c r="E56" s="162" t="s">
        <v>99</v>
      </c>
      <c r="F56" s="163">
        <v>18.600000000000001</v>
      </c>
      <c r="G56" s="169"/>
      <c r="H56" s="169"/>
      <c r="I56" s="164">
        <f t="shared" ref="I56:I64" si="12">ROUND(F56*(G56+H56),2)</f>
        <v>0</v>
      </c>
      <c r="J56" s="162">
        <f t="shared" ref="J56:J64" si="13">ROUND(F56*(N56),2)</f>
        <v>0</v>
      </c>
      <c r="K56" s="165">
        <f t="shared" ref="K56:K64" si="14">ROUND(F56*(O56),2)</f>
        <v>0</v>
      </c>
      <c r="L56" s="165">
        <f t="shared" ref="L56:L64" si="15">ROUND(F56*(G56),2)</f>
        <v>0</v>
      </c>
      <c r="M56" s="165">
        <f t="shared" ref="M56:M64" si="16">ROUND(F56*(H56),2)</f>
        <v>0</v>
      </c>
      <c r="N56" s="165">
        <v>0</v>
      </c>
      <c r="O56" s="165"/>
      <c r="P56" s="170">
        <v>1.15E-3</v>
      </c>
      <c r="Q56" s="170"/>
      <c r="R56" s="170">
        <v>1.15E-3</v>
      </c>
      <c r="S56" s="165">
        <f t="shared" ref="S56:S64" si="17">ROUND(F56*(P56),3)</f>
        <v>2.1000000000000001E-2</v>
      </c>
      <c r="T56" s="166"/>
      <c r="U56" s="166"/>
      <c r="V56" s="170"/>
      <c r="Z56">
        <v>0</v>
      </c>
    </row>
    <row r="57" spans="1:26" ht="24.95" customHeight="1" x14ac:dyDescent="0.25">
      <c r="A57" s="182">
        <v>35</v>
      </c>
      <c r="B57" s="177" t="s">
        <v>278</v>
      </c>
      <c r="C57" s="183" t="s">
        <v>294</v>
      </c>
      <c r="D57" s="177" t="s">
        <v>295</v>
      </c>
      <c r="E57" s="177" t="s">
        <v>99</v>
      </c>
      <c r="F57" s="178">
        <v>22.5</v>
      </c>
      <c r="G57" s="184"/>
      <c r="H57" s="184"/>
      <c r="I57" s="179">
        <f t="shared" si="12"/>
        <v>0</v>
      </c>
      <c r="J57" s="177">
        <f t="shared" si="13"/>
        <v>0</v>
      </c>
      <c r="K57" s="180">
        <f t="shared" si="14"/>
        <v>0</v>
      </c>
      <c r="L57" s="180">
        <f t="shared" si="15"/>
        <v>0</v>
      </c>
      <c r="M57" s="180">
        <f t="shared" si="16"/>
        <v>0</v>
      </c>
      <c r="N57" s="180">
        <v>0</v>
      </c>
      <c r="O57" s="180"/>
      <c r="P57" s="185">
        <v>7.4999999999999997E-3</v>
      </c>
      <c r="Q57" s="185"/>
      <c r="R57" s="185">
        <v>7.4999999999999997E-3</v>
      </c>
      <c r="S57" s="180">
        <f t="shared" si="17"/>
        <v>0.16900000000000001</v>
      </c>
      <c r="T57" s="181"/>
      <c r="U57" s="181"/>
      <c r="V57" s="185"/>
      <c r="Z57">
        <v>0</v>
      </c>
    </row>
    <row r="58" spans="1:26" ht="24.95" customHeight="1" x14ac:dyDescent="0.25">
      <c r="A58" s="167">
        <v>36</v>
      </c>
      <c r="B58" s="162" t="s">
        <v>291</v>
      </c>
      <c r="C58" s="168" t="s">
        <v>296</v>
      </c>
      <c r="D58" s="162" t="s">
        <v>297</v>
      </c>
      <c r="E58" s="162" t="s">
        <v>99</v>
      </c>
      <c r="F58" s="163">
        <v>292</v>
      </c>
      <c r="G58" s="169"/>
      <c r="H58" s="169"/>
      <c r="I58" s="164">
        <f t="shared" si="12"/>
        <v>0</v>
      </c>
      <c r="J58" s="162">
        <f t="shared" si="13"/>
        <v>0</v>
      </c>
      <c r="K58" s="165">
        <f t="shared" si="14"/>
        <v>0</v>
      </c>
      <c r="L58" s="165">
        <f t="shared" si="15"/>
        <v>0</v>
      </c>
      <c r="M58" s="165">
        <f t="shared" si="16"/>
        <v>0</v>
      </c>
      <c r="N58" s="165">
        <v>0</v>
      </c>
      <c r="O58" s="165"/>
      <c r="P58" s="170">
        <v>1.15E-3</v>
      </c>
      <c r="Q58" s="170"/>
      <c r="R58" s="170">
        <v>1.15E-3</v>
      </c>
      <c r="S58" s="165">
        <f t="shared" si="17"/>
        <v>0.33600000000000002</v>
      </c>
      <c r="T58" s="166"/>
      <c r="U58" s="166"/>
      <c r="V58" s="170"/>
      <c r="Z58">
        <v>0</v>
      </c>
    </row>
    <row r="59" spans="1:26" ht="24.95" customHeight="1" x14ac:dyDescent="0.25">
      <c r="A59" s="182">
        <v>37</v>
      </c>
      <c r="B59" s="177" t="s">
        <v>253</v>
      </c>
      <c r="C59" s="183" t="s">
        <v>298</v>
      </c>
      <c r="D59" s="177" t="s">
        <v>299</v>
      </c>
      <c r="E59" s="177" t="s">
        <v>128</v>
      </c>
      <c r="F59" s="178">
        <v>672</v>
      </c>
      <c r="G59" s="184"/>
      <c r="H59" s="184"/>
      <c r="I59" s="179">
        <f t="shared" si="12"/>
        <v>0</v>
      </c>
      <c r="J59" s="177">
        <f t="shared" si="13"/>
        <v>0</v>
      </c>
      <c r="K59" s="180">
        <f t="shared" si="14"/>
        <v>0</v>
      </c>
      <c r="L59" s="180">
        <f t="shared" si="15"/>
        <v>0</v>
      </c>
      <c r="M59" s="180">
        <f t="shared" si="16"/>
        <v>0</v>
      </c>
      <c r="N59" s="180">
        <v>0</v>
      </c>
      <c r="O59" s="180"/>
      <c r="P59" s="185"/>
      <c r="Q59" s="185"/>
      <c r="R59" s="185"/>
      <c r="S59" s="180">
        <f t="shared" si="17"/>
        <v>0</v>
      </c>
      <c r="T59" s="181"/>
      <c r="U59" s="181"/>
      <c r="V59" s="185"/>
      <c r="Z59">
        <v>0</v>
      </c>
    </row>
    <row r="60" spans="1:26" ht="24.95" customHeight="1" x14ac:dyDescent="0.25">
      <c r="A60" s="167">
        <v>38</v>
      </c>
      <c r="B60" s="162" t="s">
        <v>291</v>
      </c>
      <c r="C60" s="168" t="s">
        <v>292</v>
      </c>
      <c r="D60" s="162" t="s">
        <v>300</v>
      </c>
      <c r="E60" s="162" t="s">
        <v>99</v>
      </c>
      <c r="F60" s="163">
        <v>43.68</v>
      </c>
      <c r="G60" s="169"/>
      <c r="H60" s="169"/>
      <c r="I60" s="164">
        <f t="shared" si="12"/>
        <v>0</v>
      </c>
      <c r="J60" s="162">
        <f t="shared" si="13"/>
        <v>0</v>
      </c>
      <c r="K60" s="165">
        <f t="shared" si="14"/>
        <v>0</v>
      </c>
      <c r="L60" s="165">
        <f t="shared" si="15"/>
        <v>0</v>
      </c>
      <c r="M60" s="165">
        <f t="shared" si="16"/>
        <v>0</v>
      </c>
      <c r="N60" s="165">
        <v>0</v>
      </c>
      <c r="O60" s="165"/>
      <c r="P60" s="170">
        <v>1.15E-3</v>
      </c>
      <c r="Q60" s="170"/>
      <c r="R60" s="170">
        <v>1.15E-3</v>
      </c>
      <c r="S60" s="165">
        <f t="shared" si="17"/>
        <v>0.05</v>
      </c>
      <c r="T60" s="166"/>
      <c r="U60" s="166"/>
      <c r="V60" s="170"/>
      <c r="Z60">
        <v>0</v>
      </c>
    </row>
    <row r="61" spans="1:26" ht="24.95" customHeight="1" x14ac:dyDescent="0.25">
      <c r="A61" s="182">
        <v>39</v>
      </c>
      <c r="B61" s="177" t="s">
        <v>278</v>
      </c>
      <c r="C61" s="183" t="s">
        <v>294</v>
      </c>
      <c r="D61" s="177" t="s">
        <v>301</v>
      </c>
      <c r="E61" s="177" t="s">
        <v>99</v>
      </c>
      <c r="F61" s="178">
        <v>50</v>
      </c>
      <c r="G61" s="184"/>
      <c r="H61" s="184"/>
      <c r="I61" s="179">
        <f t="shared" si="12"/>
        <v>0</v>
      </c>
      <c r="J61" s="177">
        <f t="shared" si="13"/>
        <v>0</v>
      </c>
      <c r="K61" s="180">
        <f t="shared" si="14"/>
        <v>0</v>
      </c>
      <c r="L61" s="180">
        <f t="shared" si="15"/>
        <v>0</v>
      </c>
      <c r="M61" s="180">
        <f t="shared" si="16"/>
        <v>0</v>
      </c>
      <c r="N61" s="180">
        <v>0</v>
      </c>
      <c r="O61" s="180"/>
      <c r="P61" s="185">
        <v>7.4999999999999997E-3</v>
      </c>
      <c r="Q61" s="185"/>
      <c r="R61" s="185">
        <v>7.4999999999999997E-3</v>
      </c>
      <c r="S61" s="180">
        <f t="shared" si="17"/>
        <v>0.375</v>
      </c>
      <c r="T61" s="181"/>
      <c r="U61" s="181"/>
      <c r="V61" s="185"/>
      <c r="Z61">
        <v>0</v>
      </c>
    </row>
    <row r="62" spans="1:26" ht="24.95" customHeight="1" x14ac:dyDescent="0.25">
      <c r="A62" s="167">
        <v>40</v>
      </c>
      <c r="B62" s="162" t="s">
        <v>291</v>
      </c>
      <c r="C62" s="168" t="s">
        <v>296</v>
      </c>
      <c r="D62" s="162" t="s">
        <v>302</v>
      </c>
      <c r="E62" s="162" t="s">
        <v>99</v>
      </c>
      <c r="F62" s="163">
        <v>19.305</v>
      </c>
      <c r="G62" s="169"/>
      <c r="H62" s="169"/>
      <c r="I62" s="164">
        <f t="shared" si="12"/>
        <v>0</v>
      </c>
      <c r="J62" s="162">
        <f t="shared" si="13"/>
        <v>0</v>
      </c>
      <c r="K62" s="165">
        <f t="shared" si="14"/>
        <v>0</v>
      </c>
      <c r="L62" s="165">
        <f t="shared" si="15"/>
        <v>0</v>
      </c>
      <c r="M62" s="165">
        <f t="shared" si="16"/>
        <v>0</v>
      </c>
      <c r="N62" s="165">
        <v>0</v>
      </c>
      <c r="O62" s="165"/>
      <c r="P62" s="170">
        <v>1.15E-3</v>
      </c>
      <c r="Q62" s="170"/>
      <c r="R62" s="170">
        <v>1.15E-3</v>
      </c>
      <c r="S62" s="165">
        <f t="shared" si="17"/>
        <v>2.1999999999999999E-2</v>
      </c>
      <c r="T62" s="166"/>
      <c r="U62" s="166"/>
      <c r="V62" s="170"/>
      <c r="Z62">
        <v>0</v>
      </c>
    </row>
    <row r="63" spans="1:26" ht="24.95" customHeight="1" x14ac:dyDescent="0.25">
      <c r="A63" s="182">
        <v>41</v>
      </c>
      <c r="B63" s="177" t="s">
        <v>253</v>
      </c>
      <c r="C63" s="183" t="s">
        <v>303</v>
      </c>
      <c r="D63" s="177" t="s">
        <v>304</v>
      </c>
      <c r="E63" s="177" t="s">
        <v>128</v>
      </c>
      <c r="F63" s="178">
        <v>22.2</v>
      </c>
      <c r="G63" s="184"/>
      <c r="H63" s="184"/>
      <c r="I63" s="179">
        <f t="shared" si="12"/>
        <v>0</v>
      </c>
      <c r="J63" s="177">
        <f t="shared" si="13"/>
        <v>0</v>
      </c>
      <c r="K63" s="180">
        <f t="shared" si="14"/>
        <v>0</v>
      </c>
      <c r="L63" s="180">
        <f t="shared" si="15"/>
        <v>0</v>
      </c>
      <c r="M63" s="180">
        <f t="shared" si="16"/>
        <v>0</v>
      </c>
      <c r="N63" s="180">
        <v>0</v>
      </c>
      <c r="O63" s="180"/>
      <c r="P63" s="185"/>
      <c r="Q63" s="185"/>
      <c r="R63" s="185"/>
      <c r="S63" s="180">
        <f t="shared" si="17"/>
        <v>0</v>
      </c>
      <c r="T63" s="181"/>
      <c r="U63" s="181"/>
      <c r="V63" s="185"/>
      <c r="Z63">
        <v>0</v>
      </c>
    </row>
    <row r="64" spans="1:26" ht="24.95" customHeight="1" x14ac:dyDescent="0.25">
      <c r="A64" s="167">
        <v>42</v>
      </c>
      <c r="B64" s="162" t="s">
        <v>305</v>
      </c>
      <c r="C64" s="168" t="s">
        <v>306</v>
      </c>
      <c r="D64" s="162" t="s">
        <v>307</v>
      </c>
      <c r="E64" s="162" t="s">
        <v>176</v>
      </c>
      <c r="F64" s="163">
        <v>0.9733727499999999</v>
      </c>
      <c r="G64" s="169"/>
      <c r="H64" s="169"/>
      <c r="I64" s="164">
        <f t="shared" si="12"/>
        <v>0</v>
      </c>
      <c r="J64" s="162">
        <f t="shared" si="13"/>
        <v>0</v>
      </c>
      <c r="K64" s="165">
        <f t="shared" si="14"/>
        <v>0</v>
      </c>
      <c r="L64" s="165">
        <f t="shared" si="15"/>
        <v>0</v>
      </c>
      <c r="M64" s="165">
        <f t="shared" si="16"/>
        <v>0</v>
      </c>
      <c r="N64" s="165">
        <v>0</v>
      </c>
      <c r="O64" s="165"/>
      <c r="P64" s="170"/>
      <c r="Q64" s="170"/>
      <c r="R64" s="170"/>
      <c r="S64" s="165">
        <f t="shared" si="17"/>
        <v>0</v>
      </c>
      <c r="T64" s="166"/>
      <c r="U64" s="166"/>
      <c r="V64" s="170"/>
      <c r="Z64">
        <v>0</v>
      </c>
    </row>
    <row r="65" spans="1:26" x14ac:dyDescent="0.25">
      <c r="A65" s="146"/>
      <c r="B65" s="146"/>
      <c r="C65" s="161">
        <v>713</v>
      </c>
      <c r="D65" s="161" t="s">
        <v>235</v>
      </c>
      <c r="E65" s="146"/>
      <c r="F65" s="160"/>
      <c r="G65" s="149">
        <f>ROUND((SUM(L55:L64))/1,2)</f>
        <v>0</v>
      </c>
      <c r="H65" s="149">
        <f>ROUND((SUM(M55:M64))/1,2)</f>
        <v>0</v>
      </c>
      <c r="I65" s="149">
        <f>ROUND((SUM(I55:I64))/1,2)</f>
        <v>0</v>
      </c>
      <c r="J65" s="146"/>
      <c r="K65" s="146"/>
      <c r="L65" s="146">
        <f>ROUND((SUM(L55:L64))/1,2)</f>
        <v>0</v>
      </c>
      <c r="M65" s="146">
        <f>ROUND((SUM(M55:M64))/1,2)</f>
        <v>0</v>
      </c>
      <c r="N65" s="146"/>
      <c r="O65" s="146"/>
      <c r="P65" s="171"/>
      <c r="Q65" s="146"/>
      <c r="R65" s="146"/>
      <c r="S65" s="171">
        <f>ROUND((SUM(S55:S64))/1,2)</f>
        <v>0.97</v>
      </c>
      <c r="T65" s="143"/>
      <c r="U65" s="143"/>
      <c r="V65" s="2">
        <f>ROUND((SUM(V55:V64))/1,2)</f>
        <v>0</v>
      </c>
      <c r="W65" s="143"/>
      <c r="X65" s="143"/>
      <c r="Y65" s="143"/>
      <c r="Z65" s="143"/>
    </row>
    <row r="66" spans="1:26" x14ac:dyDescent="0.25">
      <c r="A66" s="1"/>
      <c r="B66" s="1"/>
      <c r="C66" s="1"/>
      <c r="D66" s="1"/>
      <c r="E66" s="1"/>
      <c r="F66" s="156"/>
      <c r="G66" s="139"/>
      <c r="H66" s="139"/>
      <c r="I66" s="139"/>
      <c r="J66" s="1"/>
      <c r="K66" s="1"/>
      <c r="L66" s="1"/>
      <c r="M66" s="1"/>
      <c r="N66" s="1"/>
      <c r="O66" s="1"/>
      <c r="P66" s="1"/>
      <c r="Q66" s="1"/>
      <c r="R66" s="1"/>
      <c r="S66" s="1"/>
      <c r="V66" s="1"/>
    </row>
    <row r="67" spans="1:26" x14ac:dyDescent="0.25">
      <c r="A67" s="146"/>
      <c r="B67" s="146"/>
      <c r="C67" s="161">
        <v>762</v>
      </c>
      <c r="D67" s="161" t="s">
        <v>236</v>
      </c>
      <c r="E67" s="146"/>
      <c r="F67" s="160"/>
      <c r="G67" s="147"/>
      <c r="H67" s="147"/>
      <c r="I67" s="147"/>
      <c r="J67" s="146"/>
      <c r="K67" s="146"/>
      <c r="L67" s="146"/>
      <c r="M67" s="146"/>
      <c r="N67" s="146"/>
      <c r="O67" s="146"/>
      <c r="P67" s="146"/>
      <c r="Q67" s="146"/>
      <c r="R67" s="146"/>
      <c r="S67" s="146"/>
      <c r="T67" s="143"/>
      <c r="U67" s="143"/>
      <c r="V67" s="146"/>
      <c r="W67" s="143"/>
      <c r="X67" s="143"/>
      <c r="Y67" s="143"/>
      <c r="Z67" s="143"/>
    </row>
    <row r="68" spans="1:26" ht="24.95" customHeight="1" x14ac:dyDescent="0.25">
      <c r="A68" s="167">
        <v>43</v>
      </c>
      <c r="B68" s="162" t="s">
        <v>308</v>
      </c>
      <c r="C68" s="168" t="s">
        <v>309</v>
      </c>
      <c r="D68" s="162" t="s">
        <v>310</v>
      </c>
      <c r="E68" s="162" t="s">
        <v>103</v>
      </c>
      <c r="F68" s="163">
        <v>50</v>
      </c>
      <c r="G68" s="169"/>
      <c r="H68" s="169"/>
      <c r="I68" s="164">
        <f>ROUND(F68*(G68+H68),2)</f>
        <v>0</v>
      </c>
      <c r="J68" s="162">
        <f>ROUND(F68*(N68),2)</f>
        <v>0</v>
      </c>
      <c r="K68" s="165">
        <f>ROUND(F68*(O68),2)</f>
        <v>0</v>
      </c>
      <c r="L68" s="165">
        <f>ROUND(F68*(G68),2)</f>
        <v>0</v>
      </c>
      <c r="M68" s="165">
        <f>ROUND(F68*(H68),2)</f>
        <v>0</v>
      </c>
      <c r="N68" s="165">
        <v>0</v>
      </c>
      <c r="O68" s="165"/>
      <c r="P68" s="170">
        <v>2.1000000000000001E-4</v>
      </c>
      <c r="Q68" s="170"/>
      <c r="R68" s="170">
        <v>2.1000000000000001E-4</v>
      </c>
      <c r="S68" s="165">
        <f>ROUND(F68*(P68),3)</f>
        <v>1.0999999999999999E-2</v>
      </c>
      <c r="T68" s="166"/>
      <c r="U68" s="166"/>
      <c r="V68" s="170"/>
      <c r="Z68">
        <v>0</v>
      </c>
    </row>
    <row r="69" spans="1:26" ht="24.95" customHeight="1" x14ac:dyDescent="0.25">
      <c r="A69" s="182">
        <v>44</v>
      </c>
      <c r="B69" s="177" t="s">
        <v>283</v>
      </c>
      <c r="C69" s="183" t="s">
        <v>311</v>
      </c>
      <c r="D69" s="177" t="s">
        <v>312</v>
      </c>
      <c r="E69" s="177" t="s">
        <v>313</v>
      </c>
      <c r="F69" s="178">
        <v>0.81</v>
      </c>
      <c r="G69" s="184"/>
      <c r="H69" s="184"/>
      <c r="I69" s="179">
        <f>ROUND(F69*(G69+H69),2)</f>
        <v>0</v>
      </c>
      <c r="J69" s="177">
        <f>ROUND(F69*(N69),2)</f>
        <v>0</v>
      </c>
      <c r="K69" s="180">
        <f>ROUND(F69*(O69),2)</f>
        <v>0</v>
      </c>
      <c r="L69" s="180">
        <f>ROUND(F69*(G69),2)</f>
        <v>0</v>
      </c>
      <c r="M69" s="180">
        <f>ROUND(F69*(H69),2)</f>
        <v>0</v>
      </c>
      <c r="N69" s="180">
        <v>0</v>
      </c>
      <c r="O69" s="180"/>
      <c r="P69" s="185">
        <v>0.55000000000000004</v>
      </c>
      <c r="Q69" s="185"/>
      <c r="R69" s="185">
        <v>0.55000000000000004</v>
      </c>
      <c r="S69" s="180">
        <f>ROUND(F69*(P69),3)</f>
        <v>0.44600000000000001</v>
      </c>
      <c r="T69" s="181"/>
      <c r="U69" s="181"/>
      <c r="V69" s="185"/>
      <c r="Z69">
        <v>0</v>
      </c>
    </row>
    <row r="70" spans="1:26" ht="24.95" customHeight="1" x14ac:dyDescent="0.25">
      <c r="A70" s="167">
        <v>45</v>
      </c>
      <c r="B70" s="162" t="s">
        <v>308</v>
      </c>
      <c r="C70" s="168" t="s">
        <v>314</v>
      </c>
      <c r="D70" s="162" t="s">
        <v>315</v>
      </c>
      <c r="E70" s="162" t="s">
        <v>313</v>
      </c>
      <c r="F70" s="163">
        <v>0.81</v>
      </c>
      <c r="G70" s="169"/>
      <c r="H70" s="169"/>
      <c r="I70" s="164">
        <f>ROUND(F70*(G70+H70),2)</f>
        <v>0</v>
      </c>
      <c r="J70" s="162">
        <f>ROUND(F70*(N70),2)</f>
        <v>0</v>
      </c>
      <c r="K70" s="165">
        <f>ROUND(F70*(O70),2)</f>
        <v>0</v>
      </c>
      <c r="L70" s="165">
        <f>ROUND(F70*(G70),2)</f>
        <v>0</v>
      </c>
      <c r="M70" s="165">
        <f>ROUND(F70*(H70),2)</f>
        <v>0</v>
      </c>
      <c r="N70" s="165">
        <v>0</v>
      </c>
      <c r="O70" s="165"/>
      <c r="P70" s="170">
        <v>2.7299999999999998E-2</v>
      </c>
      <c r="Q70" s="170"/>
      <c r="R70" s="170">
        <v>2.7299999999999998E-2</v>
      </c>
      <c r="S70" s="165">
        <f>ROUND(F70*(P70),3)</f>
        <v>2.1999999999999999E-2</v>
      </c>
      <c r="T70" s="166"/>
      <c r="U70" s="166"/>
      <c r="V70" s="170"/>
      <c r="Z70">
        <v>0</v>
      </c>
    </row>
    <row r="71" spans="1:26" ht="24.95" customHeight="1" x14ac:dyDescent="0.25">
      <c r="A71" s="167">
        <v>46</v>
      </c>
      <c r="B71" s="162" t="s">
        <v>308</v>
      </c>
      <c r="C71" s="168" t="s">
        <v>316</v>
      </c>
      <c r="D71" s="162" t="s">
        <v>317</v>
      </c>
      <c r="E71" s="162" t="s">
        <v>176</v>
      </c>
      <c r="F71" s="163">
        <v>0.47811300000000007</v>
      </c>
      <c r="G71" s="169"/>
      <c r="H71" s="169"/>
      <c r="I71" s="164">
        <f>ROUND(F71*(G71+H71),2)</f>
        <v>0</v>
      </c>
      <c r="J71" s="162">
        <f>ROUND(F71*(N71),2)</f>
        <v>0</v>
      </c>
      <c r="K71" s="165">
        <f>ROUND(F71*(O71),2)</f>
        <v>0</v>
      </c>
      <c r="L71" s="165">
        <f>ROUND(F71*(G71),2)</f>
        <v>0</v>
      </c>
      <c r="M71" s="165">
        <f>ROUND(F71*(H71),2)</f>
        <v>0</v>
      </c>
      <c r="N71" s="165">
        <v>0</v>
      </c>
      <c r="O71" s="165"/>
      <c r="P71" s="170"/>
      <c r="Q71" s="170"/>
      <c r="R71" s="170"/>
      <c r="S71" s="165">
        <f>ROUND(F71*(P71),3)</f>
        <v>0</v>
      </c>
      <c r="T71" s="166"/>
      <c r="U71" s="166"/>
      <c r="V71" s="170"/>
      <c r="Z71">
        <v>0</v>
      </c>
    </row>
    <row r="72" spans="1:26" x14ac:dyDescent="0.25">
      <c r="A72" s="146"/>
      <c r="B72" s="146"/>
      <c r="C72" s="161">
        <v>762</v>
      </c>
      <c r="D72" s="161" t="s">
        <v>236</v>
      </c>
      <c r="E72" s="146"/>
      <c r="F72" s="160"/>
      <c r="G72" s="149">
        <f>ROUND((SUM(L67:L71))/1,2)</f>
        <v>0</v>
      </c>
      <c r="H72" s="149">
        <f>ROUND((SUM(M67:M71))/1,2)</f>
        <v>0</v>
      </c>
      <c r="I72" s="149">
        <f>ROUND((SUM(I67:I71))/1,2)</f>
        <v>0</v>
      </c>
      <c r="J72" s="146"/>
      <c r="K72" s="146"/>
      <c r="L72" s="146">
        <f>ROUND((SUM(L67:L71))/1,2)</f>
        <v>0</v>
      </c>
      <c r="M72" s="146">
        <f>ROUND((SUM(M67:M71))/1,2)</f>
        <v>0</v>
      </c>
      <c r="N72" s="146"/>
      <c r="O72" s="146"/>
      <c r="P72" s="171"/>
      <c r="Q72" s="146"/>
      <c r="R72" s="146"/>
      <c r="S72" s="171">
        <f>ROUND((SUM(S67:S71))/1,2)</f>
        <v>0.48</v>
      </c>
      <c r="T72" s="143"/>
      <c r="U72" s="143"/>
      <c r="V72" s="2">
        <f>ROUND((SUM(V67:V71))/1,2)</f>
        <v>0</v>
      </c>
      <c r="W72" s="143"/>
      <c r="X72" s="143"/>
      <c r="Y72" s="143"/>
      <c r="Z72" s="143"/>
    </row>
    <row r="73" spans="1:26" x14ac:dyDescent="0.25">
      <c r="A73" s="1"/>
      <c r="B73" s="1"/>
      <c r="C73" s="1"/>
      <c r="D73" s="1"/>
      <c r="E73" s="1"/>
      <c r="F73" s="156"/>
      <c r="G73" s="139"/>
      <c r="H73" s="139"/>
      <c r="I73" s="139"/>
      <c r="J73" s="1"/>
      <c r="K73" s="1"/>
      <c r="L73" s="1"/>
      <c r="M73" s="1"/>
      <c r="N73" s="1"/>
      <c r="O73" s="1"/>
      <c r="P73" s="1"/>
      <c r="Q73" s="1"/>
      <c r="R73" s="1"/>
      <c r="S73" s="1"/>
      <c r="V73" s="1"/>
    </row>
    <row r="74" spans="1:26" x14ac:dyDescent="0.25">
      <c r="A74" s="146"/>
      <c r="B74" s="146"/>
      <c r="C74" s="161">
        <v>764</v>
      </c>
      <c r="D74" s="161" t="s">
        <v>237</v>
      </c>
      <c r="E74" s="146"/>
      <c r="F74" s="160"/>
      <c r="G74" s="147"/>
      <c r="H74" s="147"/>
      <c r="I74" s="147"/>
      <c r="J74" s="146"/>
      <c r="K74" s="146"/>
      <c r="L74" s="146"/>
      <c r="M74" s="146"/>
      <c r="N74" s="146"/>
      <c r="O74" s="146"/>
      <c r="P74" s="146"/>
      <c r="Q74" s="146"/>
      <c r="R74" s="146"/>
      <c r="S74" s="146"/>
      <c r="T74" s="143"/>
      <c r="U74" s="143"/>
      <c r="V74" s="146"/>
      <c r="W74" s="143"/>
      <c r="X74" s="143"/>
      <c r="Y74" s="143"/>
      <c r="Z74" s="143"/>
    </row>
    <row r="75" spans="1:26" ht="24.95" customHeight="1" x14ac:dyDescent="0.25">
      <c r="A75" s="167">
        <v>47</v>
      </c>
      <c r="B75" s="162" t="s">
        <v>318</v>
      </c>
      <c r="C75" s="168" t="s">
        <v>319</v>
      </c>
      <c r="D75" s="162" t="s">
        <v>320</v>
      </c>
      <c r="E75" s="162" t="s">
        <v>103</v>
      </c>
      <c r="F75" s="163">
        <v>18.274999999999999</v>
      </c>
      <c r="G75" s="169"/>
      <c r="H75" s="169"/>
      <c r="I75" s="164">
        <f t="shared" ref="I75:I91" si="18">ROUND(F75*(G75+H75),2)</f>
        <v>0</v>
      </c>
      <c r="J75" s="162">
        <f t="shared" ref="J75:J91" si="19">ROUND(F75*(N75),2)</f>
        <v>0</v>
      </c>
      <c r="K75" s="165">
        <f t="shared" ref="K75:K91" si="20">ROUND(F75*(O75),2)</f>
        <v>0</v>
      </c>
      <c r="L75" s="165">
        <f t="shared" ref="L75:L91" si="21">ROUND(F75*(G75),2)</f>
        <v>0</v>
      </c>
      <c r="M75" s="165">
        <f t="shared" ref="M75:M91" si="22">ROUND(F75*(H75),2)</f>
        <v>0</v>
      </c>
      <c r="N75" s="165">
        <v>0</v>
      </c>
      <c r="O75" s="165"/>
      <c r="P75" s="170"/>
      <c r="Q75" s="170"/>
      <c r="R75" s="170"/>
      <c r="S75" s="165">
        <f t="shared" ref="S75:S91" si="23">ROUND(F75*(P75),3)</f>
        <v>0</v>
      </c>
      <c r="T75" s="166"/>
      <c r="U75" s="166"/>
      <c r="V75" s="170">
        <f>ROUND(F75*(X75),3)</f>
        <v>4.8000000000000001E-2</v>
      </c>
      <c r="X75">
        <v>2.5999999999999999E-3</v>
      </c>
      <c r="Z75">
        <v>0</v>
      </c>
    </row>
    <row r="76" spans="1:26" ht="24.95" customHeight="1" x14ac:dyDescent="0.25">
      <c r="A76" s="167">
        <v>48</v>
      </c>
      <c r="B76" s="162" t="s">
        <v>318</v>
      </c>
      <c r="C76" s="168" t="s">
        <v>321</v>
      </c>
      <c r="D76" s="162" t="s">
        <v>322</v>
      </c>
      <c r="E76" s="162" t="s">
        <v>103</v>
      </c>
      <c r="F76" s="163">
        <v>18.274999999999999</v>
      </c>
      <c r="G76" s="169"/>
      <c r="H76" s="169"/>
      <c r="I76" s="164">
        <f t="shared" si="18"/>
        <v>0</v>
      </c>
      <c r="J76" s="162">
        <f t="shared" si="19"/>
        <v>0</v>
      </c>
      <c r="K76" s="165">
        <f t="shared" si="20"/>
        <v>0</v>
      </c>
      <c r="L76" s="165">
        <f t="shared" si="21"/>
        <v>0</v>
      </c>
      <c r="M76" s="165">
        <f t="shared" si="22"/>
        <v>0</v>
      </c>
      <c r="N76" s="165">
        <v>0</v>
      </c>
      <c r="O76" s="165"/>
      <c r="P76" s="170"/>
      <c r="Q76" s="170"/>
      <c r="R76" s="170"/>
      <c r="S76" s="165">
        <f t="shared" si="23"/>
        <v>0</v>
      </c>
      <c r="T76" s="166"/>
      <c r="U76" s="166"/>
      <c r="V76" s="170">
        <f>ROUND(F76*(X76),3)</f>
        <v>0.06</v>
      </c>
      <c r="X76">
        <v>3.3E-3</v>
      </c>
      <c r="Z76">
        <v>0</v>
      </c>
    </row>
    <row r="77" spans="1:26" ht="24.95" customHeight="1" x14ac:dyDescent="0.25">
      <c r="A77" s="167">
        <v>49</v>
      </c>
      <c r="B77" s="162" t="s">
        <v>318</v>
      </c>
      <c r="C77" s="168" t="s">
        <v>323</v>
      </c>
      <c r="D77" s="162" t="s">
        <v>324</v>
      </c>
      <c r="E77" s="162" t="s">
        <v>159</v>
      </c>
      <c r="F77" s="163">
        <v>2</v>
      </c>
      <c r="G77" s="169"/>
      <c r="H77" s="169"/>
      <c r="I77" s="164">
        <f t="shared" si="18"/>
        <v>0</v>
      </c>
      <c r="J77" s="162">
        <f t="shared" si="19"/>
        <v>0</v>
      </c>
      <c r="K77" s="165">
        <f t="shared" si="20"/>
        <v>0</v>
      </c>
      <c r="L77" s="165">
        <f t="shared" si="21"/>
        <v>0</v>
      </c>
      <c r="M77" s="165">
        <f t="shared" si="22"/>
        <v>0</v>
      </c>
      <c r="N77" s="165">
        <v>0</v>
      </c>
      <c r="O77" s="165"/>
      <c r="P77" s="170"/>
      <c r="Q77" s="170"/>
      <c r="R77" s="170"/>
      <c r="S77" s="165">
        <f t="shared" si="23"/>
        <v>0</v>
      </c>
      <c r="T77" s="166"/>
      <c r="U77" s="166"/>
      <c r="V77" s="170">
        <f>ROUND(F77*(X77),3)</f>
        <v>2E-3</v>
      </c>
      <c r="X77">
        <v>1.1000000000000001E-3</v>
      </c>
      <c r="Z77">
        <v>0</v>
      </c>
    </row>
    <row r="78" spans="1:26" ht="24.95" customHeight="1" x14ac:dyDescent="0.25">
      <c r="A78" s="167">
        <v>50</v>
      </c>
      <c r="B78" s="162" t="s">
        <v>318</v>
      </c>
      <c r="C78" s="168" t="s">
        <v>325</v>
      </c>
      <c r="D78" s="162" t="s">
        <v>326</v>
      </c>
      <c r="E78" s="162" t="s">
        <v>103</v>
      </c>
      <c r="F78" s="163">
        <v>72.8</v>
      </c>
      <c r="G78" s="169"/>
      <c r="H78" s="169"/>
      <c r="I78" s="164">
        <f t="shared" si="18"/>
        <v>0</v>
      </c>
      <c r="J78" s="162">
        <f t="shared" si="19"/>
        <v>0</v>
      </c>
      <c r="K78" s="165">
        <f t="shared" si="20"/>
        <v>0</v>
      </c>
      <c r="L78" s="165">
        <f t="shared" si="21"/>
        <v>0</v>
      </c>
      <c r="M78" s="165">
        <f t="shared" si="22"/>
        <v>0</v>
      </c>
      <c r="N78" s="165">
        <v>0</v>
      </c>
      <c r="O78" s="165"/>
      <c r="P78" s="170"/>
      <c r="Q78" s="170"/>
      <c r="R78" s="170"/>
      <c r="S78" s="165">
        <f t="shared" si="23"/>
        <v>0</v>
      </c>
      <c r="T78" s="166"/>
      <c r="U78" s="166"/>
      <c r="V78" s="170">
        <f>ROUND(F78*(X78),3)</f>
        <v>0.16700000000000001</v>
      </c>
      <c r="X78">
        <v>2.3E-3</v>
      </c>
      <c r="Z78">
        <v>0</v>
      </c>
    </row>
    <row r="79" spans="1:26" ht="24.95" customHeight="1" x14ac:dyDescent="0.25">
      <c r="A79" s="167">
        <v>51</v>
      </c>
      <c r="B79" s="162" t="s">
        <v>318</v>
      </c>
      <c r="C79" s="168" t="s">
        <v>327</v>
      </c>
      <c r="D79" s="162" t="s">
        <v>328</v>
      </c>
      <c r="E79" s="162" t="s">
        <v>103</v>
      </c>
      <c r="F79" s="163">
        <v>17.600000000000001</v>
      </c>
      <c r="G79" s="169"/>
      <c r="H79" s="169"/>
      <c r="I79" s="164">
        <f t="shared" si="18"/>
        <v>0</v>
      </c>
      <c r="J79" s="162">
        <f t="shared" si="19"/>
        <v>0</v>
      </c>
      <c r="K79" s="165">
        <f t="shared" si="20"/>
        <v>0</v>
      </c>
      <c r="L79" s="165">
        <f t="shared" si="21"/>
        <v>0</v>
      </c>
      <c r="M79" s="165">
        <f t="shared" si="22"/>
        <v>0</v>
      </c>
      <c r="N79" s="165">
        <v>0</v>
      </c>
      <c r="O79" s="165"/>
      <c r="P79" s="170"/>
      <c r="Q79" s="170"/>
      <c r="R79" s="170"/>
      <c r="S79" s="165">
        <f t="shared" si="23"/>
        <v>0</v>
      </c>
      <c r="T79" s="166"/>
      <c r="U79" s="166"/>
      <c r="V79" s="170">
        <f>ROUND(F79*(X79),3)</f>
        <v>6.3E-2</v>
      </c>
      <c r="X79">
        <v>3.5599999999999998E-3</v>
      </c>
      <c r="Z79">
        <v>0</v>
      </c>
    </row>
    <row r="80" spans="1:26" ht="24.95" customHeight="1" x14ac:dyDescent="0.25">
      <c r="A80" s="167">
        <v>52</v>
      </c>
      <c r="B80" s="162" t="s">
        <v>329</v>
      </c>
      <c r="C80" s="168" t="s">
        <v>330</v>
      </c>
      <c r="D80" s="162" t="s">
        <v>331</v>
      </c>
      <c r="E80" s="162" t="s">
        <v>99</v>
      </c>
      <c r="F80" s="163">
        <v>1.53</v>
      </c>
      <c r="G80" s="169"/>
      <c r="H80" s="169"/>
      <c r="I80" s="164">
        <f t="shared" si="18"/>
        <v>0</v>
      </c>
      <c r="J80" s="162">
        <f t="shared" si="19"/>
        <v>0</v>
      </c>
      <c r="K80" s="165">
        <f t="shared" si="20"/>
        <v>0</v>
      </c>
      <c r="L80" s="165">
        <f t="shared" si="21"/>
        <v>0</v>
      </c>
      <c r="M80" s="165">
        <f t="shared" si="22"/>
        <v>0</v>
      </c>
      <c r="N80" s="165">
        <v>0</v>
      </c>
      <c r="O80" s="165"/>
      <c r="P80" s="170">
        <v>6.7400000000000003E-3</v>
      </c>
      <c r="Q80" s="170"/>
      <c r="R80" s="170">
        <v>6.7400000000000003E-3</v>
      </c>
      <c r="S80" s="165">
        <f t="shared" si="23"/>
        <v>0.01</v>
      </c>
      <c r="T80" s="166"/>
      <c r="U80" s="166"/>
      <c r="V80" s="170"/>
      <c r="Z80">
        <v>0</v>
      </c>
    </row>
    <row r="81" spans="1:26" ht="24.95" customHeight="1" x14ac:dyDescent="0.25">
      <c r="A81" s="167">
        <v>53</v>
      </c>
      <c r="B81" s="162" t="s">
        <v>329</v>
      </c>
      <c r="C81" s="168" t="s">
        <v>332</v>
      </c>
      <c r="D81" s="162" t="s">
        <v>333</v>
      </c>
      <c r="E81" s="162" t="s">
        <v>103</v>
      </c>
      <c r="F81" s="163">
        <v>24</v>
      </c>
      <c r="G81" s="169"/>
      <c r="H81" s="169"/>
      <c r="I81" s="164">
        <f t="shared" si="18"/>
        <v>0</v>
      </c>
      <c r="J81" s="162">
        <f t="shared" si="19"/>
        <v>0</v>
      </c>
      <c r="K81" s="165">
        <f t="shared" si="20"/>
        <v>0</v>
      </c>
      <c r="L81" s="165">
        <f t="shared" si="21"/>
        <v>0</v>
      </c>
      <c r="M81" s="165">
        <f t="shared" si="22"/>
        <v>0</v>
      </c>
      <c r="N81" s="165">
        <v>0</v>
      </c>
      <c r="O81" s="165"/>
      <c r="P81" s="170">
        <v>2.6700000000000001E-3</v>
      </c>
      <c r="Q81" s="170"/>
      <c r="R81" s="170">
        <v>2.6700000000000001E-3</v>
      </c>
      <c r="S81" s="165">
        <f t="shared" si="23"/>
        <v>6.4000000000000001E-2</v>
      </c>
      <c r="T81" s="166"/>
      <c r="U81" s="166"/>
      <c r="V81" s="170"/>
      <c r="Z81">
        <v>0</v>
      </c>
    </row>
    <row r="82" spans="1:26" ht="24.95" customHeight="1" x14ac:dyDescent="0.25">
      <c r="A82" s="167">
        <v>54</v>
      </c>
      <c r="B82" s="162" t="s">
        <v>334</v>
      </c>
      <c r="C82" s="168" t="s">
        <v>335</v>
      </c>
      <c r="D82" s="162" t="s">
        <v>336</v>
      </c>
      <c r="E82" s="162" t="s">
        <v>159</v>
      </c>
      <c r="F82" s="163">
        <v>2</v>
      </c>
      <c r="G82" s="169"/>
      <c r="H82" s="169"/>
      <c r="I82" s="164">
        <f t="shared" si="18"/>
        <v>0</v>
      </c>
      <c r="J82" s="162">
        <f t="shared" si="19"/>
        <v>0</v>
      </c>
      <c r="K82" s="165">
        <f t="shared" si="20"/>
        <v>0</v>
      </c>
      <c r="L82" s="165">
        <f t="shared" si="21"/>
        <v>0</v>
      </c>
      <c r="M82" s="165">
        <f t="shared" si="22"/>
        <v>0</v>
      </c>
      <c r="N82" s="165">
        <v>0</v>
      </c>
      <c r="O82" s="165"/>
      <c r="P82" s="170">
        <v>1.8E-3</v>
      </c>
      <c r="Q82" s="170"/>
      <c r="R82" s="170">
        <v>1.8E-3</v>
      </c>
      <c r="S82" s="165">
        <f t="shared" si="23"/>
        <v>4.0000000000000001E-3</v>
      </c>
      <c r="T82" s="166"/>
      <c r="U82" s="166"/>
      <c r="V82" s="170"/>
      <c r="Z82">
        <v>0</v>
      </c>
    </row>
    <row r="83" spans="1:26" ht="24.95" customHeight="1" x14ac:dyDescent="0.25">
      <c r="A83" s="167">
        <v>55</v>
      </c>
      <c r="B83" s="162" t="s">
        <v>329</v>
      </c>
      <c r="C83" s="168" t="s">
        <v>337</v>
      </c>
      <c r="D83" s="162" t="s">
        <v>338</v>
      </c>
      <c r="E83" s="162" t="s">
        <v>103</v>
      </c>
      <c r="F83" s="163">
        <v>72.8</v>
      </c>
      <c r="G83" s="169"/>
      <c r="H83" s="169"/>
      <c r="I83" s="164">
        <f t="shared" si="18"/>
        <v>0</v>
      </c>
      <c r="J83" s="162">
        <f t="shared" si="19"/>
        <v>0</v>
      </c>
      <c r="K83" s="165">
        <f t="shared" si="20"/>
        <v>0</v>
      </c>
      <c r="L83" s="165">
        <f t="shared" si="21"/>
        <v>0</v>
      </c>
      <c r="M83" s="165">
        <f t="shared" si="22"/>
        <v>0</v>
      </c>
      <c r="N83" s="165">
        <v>0</v>
      </c>
      <c r="O83" s="165"/>
      <c r="P83" s="170">
        <v>6.2199999999999998E-3</v>
      </c>
      <c r="Q83" s="170"/>
      <c r="R83" s="170">
        <v>6.2199999999999998E-3</v>
      </c>
      <c r="S83" s="165">
        <f t="shared" si="23"/>
        <v>0.45300000000000001</v>
      </c>
      <c r="T83" s="166"/>
      <c r="U83" s="166"/>
      <c r="V83" s="170"/>
      <c r="Z83">
        <v>0</v>
      </c>
    </row>
    <row r="84" spans="1:26" ht="24.95" customHeight="1" x14ac:dyDescent="0.25">
      <c r="A84" s="167">
        <v>56</v>
      </c>
      <c r="B84" s="162" t="s">
        <v>339</v>
      </c>
      <c r="C84" s="168" t="s">
        <v>340</v>
      </c>
      <c r="D84" s="162" t="s">
        <v>341</v>
      </c>
      <c r="E84" s="162" t="s">
        <v>176</v>
      </c>
      <c r="F84" s="163">
        <v>0.55373820000000007</v>
      </c>
      <c r="G84" s="169"/>
      <c r="H84" s="169"/>
      <c r="I84" s="164">
        <f t="shared" si="18"/>
        <v>0</v>
      </c>
      <c r="J84" s="162">
        <f t="shared" si="19"/>
        <v>0</v>
      </c>
      <c r="K84" s="165">
        <f t="shared" si="20"/>
        <v>0</v>
      </c>
      <c r="L84" s="165">
        <f t="shared" si="21"/>
        <v>0</v>
      </c>
      <c r="M84" s="165">
        <f t="shared" si="22"/>
        <v>0</v>
      </c>
      <c r="N84" s="165">
        <v>0</v>
      </c>
      <c r="O84" s="165"/>
      <c r="P84" s="170"/>
      <c r="Q84" s="170"/>
      <c r="R84" s="170"/>
      <c r="S84" s="165">
        <f t="shared" si="23"/>
        <v>0</v>
      </c>
      <c r="T84" s="166"/>
      <c r="U84" s="166"/>
      <c r="V84" s="170"/>
      <c r="Z84">
        <v>0</v>
      </c>
    </row>
    <row r="85" spans="1:26" ht="24.95" customHeight="1" x14ac:dyDescent="0.25">
      <c r="A85" s="167">
        <v>57</v>
      </c>
      <c r="B85" s="162" t="s">
        <v>318</v>
      </c>
      <c r="C85" s="168" t="s">
        <v>342</v>
      </c>
      <c r="D85" s="162" t="s">
        <v>343</v>
      </c>
      <c r="E85" s="162" t="s">
        <v>159</v>
      </c>
      <c r="F85" s="163">
        <v>1</v>
      </c>
      <c r="G85" s="169"/>
      <c r="H85" s="169"/>
      <c r="I85" s="164">
        <f t="shared" si="18"/>
        <v>0</v>
      </c>
      <c r="J85" s="162">
        <f t="shared" si="19"/>
        <v>0</v>
      </c>
      <c r="K85" s="165">
        <f t="shared" si="20"/>
        <v>0</v>
      </c>
      <c r="L85" s="165">
        <f t="shared" si="21"/>
        <v>0</v>
      </c>
      <c r="M85" s="165">
        <f t="shared" si="22"/>
        <v>0</v>
      </c>
      <c r="N85" s="165">
        <v>0</v>
      </c>
      <c r="O85" s="165"/>
      <c r="P85" s="170"/>
      <c r="Q85" s="170"/>
      <c r="R85" s="170"/>
      <c r="S85" s="165">
        <f t="shared" si="23"/>
        <v>0</v>
      </c>
      <c r="T85" s="166"/>
      <c r="U85" s="166"/>
      <c r="V85" s="170">
        <f>ROUND(F85*(X85),3)</f>
        <v>5.0000000000000001E-3</v>
      </c>
      <c r="X85">
        <v>5.1599999999999997E-3</v>
      </c>
      <c r="Z85">
        <v>0</v>
      </c>
    </row>
    <row r="86" spans="1:26" ht="24.95" customHeight="1" x14ac:dyDescent="0.25">
      <c r="A86" s="167">
        <v>58</v>
      </c>
      <c r="B86" s="162" t="s">
        <v>334</v>
      </c>
      <c r="C86" s="168" t="s">
        <v>344</v>
      </c>
      <c r="D86" s="162" t="s">
        <v>345</v>
      </c>
      <c r="E86" s="162" t="s">
        <v>159</v>
      </c>
      <c r="F86" s="163">
        <v>1</v>
      </c>
      <c r="G86" s="169"/>
      <c r="H86" s="169"/>
      <c r="I86" s="164">
        <f t="shared" si="18"/>
        <v>0</v>
      </c>
      <c r="J86" s="162">
        <f t="shared" si="19"/>
        <v>0</v>
      </c>
      <c r="K86" s="165">
        <f t="shared" si="20"/>
        <v>0</v>
      </c>
      <c r="L86" s="165">
        <f t="shared" si="21"/>
        <v>0</v>
      </c>
      <c r="M86" s="165">
        <f t="shared" si="22"/>
        <v>0</v>
      </c>
      <c r="N86" s="165">
        <v>0</v>
      </c>
      <c r="O86" s="165"/>
      <c r="P86" s="170">
        <v>1.4580000000000001E-2</v>
      </c>
      <c r="Q86" s="170"/>
      <c r="R86" s="170">
        <v>1.4580000000000001E-2</v>
      </c>
      <c r="S86" s="165">
        <f t="shared" si="23"/>
        <v>1.4999999999999999E-2</v>
      </c>
      <c r="T86" s="166"/>
      <c r="U86" s="166"/>
      <c r="V86" s="170"/>
      <c r="Z86">
        <v>0</v>
      </c>
    </row>
    <row r="87" spans="1:26" ht="24.95" customHeight="1" x14ac:dyDescent="0.25">
      <c r="A87" s="167">
        <v>59</v>
      </c>
      <c r="B87" s="162" t="s">
        <v>329</v>
      </c>
      <c r="C87" s="168" t="s">
        <v>346</v>
      </c>
      <c r="D87" s="162" t="s">
        <v>347</v>
      </c>
      <c r="E87" s="162" t="s">
        <v>159</v>
      </c>
      <c r="F87" s="163">
        <v>3</v>
      </c>
      <c r="G87" s="169"/>
      <c r="H87" s="169"/>
      <c r="I87" s="164">
        <f t="shared" si="18"/>
        <v>0</v>
      </c>
      <c r="J87" s="162">
        <f t="shared" si="19"/>
        <v>0</v>
      </c>
      <c r="K87" s="165">
        <f t="shared" si="20"/>
        <v>0</v>
      </c>
      <c r="L87" s="165">
        <f t="shared" si="21"/>
        <v>0</v>
      </c>
      <c r="M87" s="165">
        <f t="shared" si="22"/>
        <v>0</v>
      </c>
      <c r="N87" s="165">
        <v>0</v>
      </c>
      <c r="O87" s="165"/>
      <c r="P87" s="170">
        <v>1.2E-4</v>
      </c>
      <c r="Q87" s="170"/>
      <c r="R87" s="170">
        <v>1.2E-4</v>
      </c>
      <c r="S87" s="165">
        <f t="shared" si="23"/>
        <v>0</v>
      </c>
      <c r="T87" s="166"/>
      <c r="U87" s="166"/>
      <c r="V87" s="170"/>
      <c r="Z87">
        <v>0</v>
      </c>
    </row>
    <row r="88" spans="1:26" ht="24.95" customHeight="1" x14ac:dyDescent="0.25">
      <c r="A88" s="167">
        <v>60</v>
      </c>
      <c r="B88" s="162" t="s">
        <v>329</v>
      </c>
      <c r="C88" s="168" t="s">
        <v>348</v>
      </c>
      <c r="D88" s="162" t="s">
        <v>349</v>
      </c>
      <c r="E88" s="162" t="s">
        <v>159</v>
      </c>
      <c r="F88" s="163">
        <v>2</v>
      </c>
      <c r="G88" s="169"/>
      <c r="H88" s="169"/>
      <c r="I88" s="164">
        <f t="shared" si="18"/>
        <v>0</v>
      </c>
      <c r="J88" s="162">
        <f t="shared" si="19"/>
        <v>0</v>
      </c>
      <c r="K88" s="165">
        <f t="shared" si="20"/>
        <v>0</v>
      </c>
      <c r="L88" s="165">
        <f t="shared" si="21"/>
        <v>0</v>
      </c>
      <c r="M88" s="165">
        <f t="shared" si="22"/>
        <v>0</v>
      </c>
      <c r="N88" s="165">
        <v>0</v>
      </c>
      <c r="O88" s="165"/>
      <c r="P88" s="170">
        <v>8.0000000000000007E-5</v>
      </c>
      <c r="Q88" s="170"/>
      <c r="R88" s="170">
        <v>8.0000000000000007E-5</v>
      </c>
      <c r="S88" s="165">
        <f t="shared" si="23"/>
        <v>0</v>
      </c>
      <c r="T88" s="166"/>
      <c r="U88" s="166"/>
      <c r="V88" s="170"/>
      <c r="Z88">
        <v>0</v>
      </c>
    </row>
    <row r="89" spans="1:26" ht="24.95" customHeight="1" x14ac:dyDescent="0.25">
      <c r="A89" s="167">
        <v>61</v>
      </c>
      <c r="B89" s="162" t="s">
        <v>329</v>
      </c>
      <c r="C89" s="168" t="s">
        <v>350</v>
      </c>
      <c r="D89" s="162" t="s">
        <v>351</v>
      </c>
      <c r="E89" s="162" t="s">
        <v>159</v>
      </c>
      <c r="F89" s="163">
        <v>3</v>
      </c>
      <c r="G89" s="169"/>
      <c r="H89" s="169"/>
      <c r="I89" s="164">
        <f t="shared" si="18"/>
        <v>0</v>
      </c>
      <c r="J89" s="162">
        <f t="shared" si="19"/>
        <v>0</v>
      </c>
      <c r="K89" s="165">
        <f t="shared" si="20"/>
        <v>0</v>
      </c>
      <c r="L89" s="165">
        <f t="shared" si="21"/>
        <v>0</v>
      </c>
      <c r="M89" s="165">
        <f t="shared" si="22"/>
        <v>0</v>
      </c>
      <c r="N89" s="165">
        <v>0</v>
      </c>
      <c r="O89" s="165"/>
      <c r="P89" s="170">
        <v>2.6099999999999999E-3</v>
      </c>
      <c r="Q89" s="170"/>
      <c r="R89" s="170">
        <v>2.6099999999999999E-3</v>
      </c>
      <c r="S89" s="165">
        <f t="shared" si="23"/>
        <v>8.0000000000000002E-3</v>
      </c>
      <c r="T89" s="166"/>
      <c r="U89" s="166"/>
      <c r="V89" s="170"/>
      <c r="Z89">
        <v>0</v>
      </c>
    </row>
    <row r="90" spans="1:26" ht="24.95" customHeight="1" x14ac:dyDescent="0.25">
      <c r="A90" s="167">
        <v>62</v>
      </c>
      <c r="B90" s="162" t="s">
        <v>318</v>
      </c>
      <c r="C90" s="168" t="s">
        <v>327</v>
      </c>
      <c r="D90" s="162" t="s">
        <v>328</v>
      </c>
      <c r="E90" s="162" t="s">
        <v>103</v>
      </c>
      <c r="F90" s="163">
        <v>17.600000000000001</v>
      </c>
      <c r="G90" s="169"/>
      <c r="H90" s="169"/>
      <c r="I90" s="164">
        <f t="shared" si="18"/>
        <v>0</v>
      </c>
      <c r="J90" s="162">
        <f t="shared" si="19"/>
        <v>0</v>
      </c>
      <c r="K90" s="165">
        <f t="shared" si="20"/>
        <v>0</v>
      </c>
      <c r="L90" s="165">
        <f t="shared" si="21"/>
        <v>0</v>
      </c>
      <c r="M90" s="165">
        <f t="shared" si="22"/>
        <v>0</v>
      </c>
      <c r="N90" s="165">
        <v>0</v>
      </c>
      <c r="O90" s="165"/>
      <c r="P90" s="170"/>
      <c r="Q90" s="170"/>
      <c r="R90" s="170"/>
      <c r="S90" s="165">
        <f t="shared" si="23"/>
        <v>0</v>
      </c>
      <c r="T90" s="166"/>
      <c r="U90" s="166"/>
      <c r="V90" s="170">
        <f>ROUND(F90*(X90),3)</f>
        <v>6.3E-2</v>
      </c>
      <c r="X90">
        <v>3.5599999999999998E-3</v>
      </c>
      <c r="Z90">
        <v>0</v>
      </c>
    </row>
    <row r="91" spans="1:26" ht="24.95" customHeight="1" x14ac:dyDescent="0.25">
      <c r="A91" s="167">
        <v>63</v>
      </c>
      <c r="B91" s="162" t="s">
        <v>131</v>
      </c>
      <c r="C91" s="168" t="s">
        <v>352</v>
      </c>
      <c r="D91" s="162" t="s">
        <v>353</v>
      </c>
      <c r="E91" s="162" t="s">
        <v>165</v>
      </c>
      <c r="F91" s="163">
        <v>17.600000000000001</v>
      </c>
      <c r="G91" s="169"/>
      <c r="H91" s="169"/>
      <c r="I91" s="164">
        <f t="shared" si="18"/>
        <v>0</v>
      </c>
      <c r="J91" s="162">
        <f t="shared" si="19"/>
        <v>0</v>
      </c>
      <c r="K91" s="165">
        <f t="shared" si="20"/>
        <v>0</v>
      </c>
      <c r="L91" s="165">
        <f t="shared" si="21"/>
        <v>0</v>
      </c>
      <c r="M91" s="165">
        <f t="shared" si="22"/>
        <v>0</v>
      </c>
      <c r="N91" s="165">
        <v>0</v>
      </c>
      <c r="O91" s="165"/>
      <c r="P91" s="170"/>
      <c r="Q91" s="170"/>
      <c r="R91" s="170"/>
      <c r="S91" s="165">
        <f t="shared" si="23"/>
        <v>0</v>
      </c>
      <c r="T91" s="166"/>
      <c r="U91" s="166"/>
      <c r="V91" s="170"/>
      <c r="Z91">
        <v>0</v>
      </c>
    </row>
    <row r="92" spans="1:26" x14ac:dyDescent="0.25">
      <c r="A92" s="146"/>
      <c r="B92" s="146"/>
      <c r="C92" s="161">
        <v>764</v>
      </c>
      <c r="D92" s="161" t="s">
        <v>237</v>
      </c>
      <c r="E92" s="146"/>
      <c r="F92" s="160"/>
      <c r="G92" s="149">
        <f>ROUND((SUM(L74:L91))/1,2)</f>
        <v>0</v>
      </c>
      <c r="H92" s="149">
        <f>ROUND((SUM(M74:M91))/1,2)</f>
        <v>0</v>
      </c>
      <c r="I92" s="149">
        <f>ROUND((SUM(I74:I91))/1,2)</f>
        <v>0</v>
      </c>
      <c r="J92" s="146"/>
      <c r="K92" s="146"/>
      <c r="L92" s="146">
        <f>ROUND((SUM(L74:L91))/1,2)</f>
        <v>0</v>
      </c>
      <c r="M92" s="146">
        <f>ROUND((SUM(M74:M91))/1,2)</f>
        <v>0</v>
      </c>
      <c r="N92" s="146"/>
      <c r="O92" s="146"/>
      <c r="P92" s="171"/>
      <c r="Q92" s="146"/>
      <c r="R92" s="146"/>
      <c r="S92" s="171">
        <f>ROUND((SUM(S74:S91))/1,2)</f>
        <v>0.55000000000000004</v>
      </c>
      <c r="T92" s="143"/>
      <c r="U92" s="143"/>
      <c r="V92" s="2">
        <f>ROUND((SUM(V74:V91))/1,2)</f>
        <v>0.41</v>
      </c>
      <c r="W92" s="143"/>
      <c r="X92" s="143"/>
      <c r="Y92" s="143"/>
      <c r="Z92" s="143"/>
    </row>
    <row r="93" spans="1:26" x14ac:dyDescent="0.25">
      <c r="A93" s="1"/>
      <c r="B93" s="1"/>
      <c r="C93" s="1"/>
      <c r="D93" s="1"/>
      <c r="E93" s="1"/>
      <c r="F93" s="156"/>
      <c r="G93" s="139"/>
      <c r="H93" s="139"/>
      <c r="I93" s="139"/>
      <c r="J93" s="1"/>
      <c r="K93" s="1"/>
      <c r="L93" s="1"/>
      <c r="M93" s="1"/>
      <c r="N93" s="1"/>
      <c r="O93" s="1"/>
      <c r="P93" s="1"/>
      <c r="Q93" s="1"/>
      <c r="R93" s="1"/>
      <c r="S93" s="1"/>
      <c r="V93" s="1"/>
    </row>
    <row r="94" spans="1:26" x14ac:dyDescent="0.25">
      <c r="A94" s="146"/>
      <c r="B94" s="146"/>
      <c r="C94" s="146"/>
      <c r="D94" s="2" t="s">
        <v>76</v>
      </c>
      <c r="E94" s="146"/>
      <c r="F94" s="160"/>
      <c r="G94" s="149">
        <f>ROUND((SUM(L27:L93))/2,2)</f>
        <v>0</v>
      </c>
      <c r="H94" s="149">
        <f>ROUND((SUM(M27:M93))/2,2)</f>
        <v>0</v>
      </c>
      <c r="I94" s="149">
        <f>ROUND((SUM(I27:I93))/2,2)</f>
        <v>0</v>
      </c>
      <c r="J94" s="147"/>
      <c r="K94" s="146"/>
      <c r="L94" s="147">
        <f>ROUND((SUM(L27:L93))/2,2)</f>
        <v>0</v>
      </c>
      <c r="M94" s="147">
        <f>ROUND((SUM(M27:M93))/2,2)</f>
        <v>0</v>
      </c>
      <c r="N94" s="146"/>
      <c r="O94" s="146"/>
      <c r="P94" s="171"/>
      <c r="Q94" s="146"/>
      <c r="R94" s="146"/>
      <c r="S94" s="171">
        <f>ROUND((SUM(S27:S93))/2,2)</f>
        <v>4.42</v>
      </c>
      <c r="T94" s="143"/>
      <c r="U94" s="143"/>
      <c r="V94" s="2">
        <f>ROUND((SUM(V27:V93))/2,2)</f>
        <v>0.41</v>
      </c>
    </row>
    <row r="95" spans="1:26" x14ac:dyDescent="0.25">
      <c r="A95" s="1"/>
      <c r="B95" s="1"/>
      <c r="C95" s="1"/>
      <c r="D95" s="1"/>
      <c r="E95" s="1"/>
      <c r="F95" s="156"/>
      <c r="G95" s="139"/>
      <c r="H95" s="139"/>
      <c r="I95" s="139"/>
      <c r="J95" s="1"/>
      <c r="K95" s="1"/>
      <c r="L95" s="1"/>
      <c r="M95" s="1"/>
      <c r="N95" s="1"/>
      <c r="O95" s="1"/>
      <c r="P95" s="1"/>
      <c r="Q95" s="1"/>
      <c r="R95" s="1"/>
      <c r="S95" s="1"/>
      <c r="V95" s="1"/>
    </row>
    <row r="96" spans="1:26" x14ac:dyDescent="0.25">
      <c r="A96" s="146"/>
      <c r="B96" s="146"/>
      <c r="C96" s="146"/>
      <c r="D96" s="2" t="s">
        <v>238</v>
      </c>
      <c r="E96" s="146"/>
      <c r="F96" s="160"/>
      <c r="G96" s="147"/>
      <c r="H96" s="147"/>
      <c r="I96" s="147"/>
      <c r="J96" s="146"/>
      <c r="K96" s="146"/>
      <c r="L96" s="146"/>
      <c r="M96" s="146"/>
      <c r="N96" s="146"/>
      <c r="O96" s="146"/>
      <c r="P96" s="146"/>
      <c r="Q96" s="146"/>
      <c r="R96" s="146"/>
      <c r="S96" s="146"/>
      <c r="T96" s="143"/>
      <c r="U96" s="143"/>
      <c r="V96" s="146"/>
      <c r="W96" s="143"/>
      <c r="X96" s="143"/>
      <c r="Y96" s="143"/>
      <c r="Z96" s="143"/>
    </row>
    <row r="97" spans="1:26" x14ac:dyDescent="0.25">
      <c r="A97" s="146"/>
      <c r="B97" s="146"/>
      <c r="C97" s="161">
        <v>924</v>
      </c>
      <c r="D97" s="161" t="s">
        <v>239</v>
      </c>
      <c r="E97" s="146"/>
      <c r="F97" s="160"/>
      <c r="G97" s="147"/>
      <c r="H97" s="147"/>
      <c r="I97" s="147"/>
      <c r="J97" s="146"/>
      <c r="K97" s="146"/>
      <c r="L97" s="146"/>
      <c r="M97" s="146"/>
      <c r="N97" s="146"/>
      <c r="O97" s="146"/>
      <c r="P97" s="146"/>
      <c r="Q97" s="146"/>
      <c r="R97" s="146"/>
      <c r="S97" s="146"/>
      <c r="T97" s="143"/>
      <c r="U97" s="143"/>
      <c r="V97" s="146"/>
      <c r="W97" s="143"/>
      <c r="X97" s="143"/>
      <c r="Y97" s="143"/>
      <c r="Z97" s="143"/>
    </row>
    <row r="98" spans="1:26" ht="24.95" customHeight="1" x14ac:dyDescent="0.25">
      <c r="A98" s="167">
        <v>64</v>
      </c>
      <c r="B98" s="162" t="s">
        <v>122</v>
      </c>
      <c r="C98" s="168" t="s">
        <v>354</v>
      </c>
      <c r="D98" s="162" t="s">
        <v>355</v>
      </c>
      <c r="E98" s="162" t="s">
        <v>356</v>
      </c>
      <c r="F98" s="163">
        <v>2</v>
      </c>
      <c r="G98" s="169"/>
      <c r="H98" s="169"/>
      <c r="I98" s="164">
        <f>ROUND(F98*(G98+H98),2)</f>
        <v>0</v>
      </c>
      <c r="J98" s="162">
        <f>ROUND(F98*(N98),2)</f>
        <v>0</v>
      </c>
      <c r="K98" s="165">
        <f>ROUND(F98*(O98),2)</f>
        <v>0</v>
      </c>
      <c r="L98" s="165">
        <f>ROUND(F98*(G98),2)</f>
        <v>0</v>
      </c>
      <c r="M98" s="165">
        <f>ROUND(F98*(H98),2)</f>
        <v>0</v>
      </c>
      <c r="N98" s="165">
        <v>0</v>
      </c>
      <c r="O98" s="165"/>
      <c r="P98" s="170"/>
      <c r="Q98" s="170"/>
      <c r="R98" s="170"/>
      <c r="S98" s="165">
        <f>ROUND(F98*(P98),3)</f>
        <v>0</v>
      </c>
      <c r="T98" s="166"/>
      <c r="U98" s="166"/>
      <c r="V98" s="170"/>
      <c r="Z98">
        <v>0</v>
      </c>
    </row>
    <row r="99" spans="1:26" ht="24.95" customHeight="1" x14ac:dyDescent="0.25">
      <c r="A99" s="167">
        <v>65</v>
      </c>
      <c r="B99" s="162" t="s">
        <v>357</v>
      </c>
      <c r="C99" s="168" t="s">
        <v>358</v>
      </c>
      <c r="D99" s="162" t="s">
        <v>359</v>
      </c>
      <c r="E99" s="162" t="s">
        <v>159</v>
      </c>
      <c r="F99" s="163">
        <v>2</v>
      </c>
      <c r="G99" s="169"/>
      <c r="H99" s="169"/>
      <c r="I99" s="164">
        <f>ROUND(F99*(G99+H99),2)</f>
        <v>0</v>
      </c>
      <c r="J99" s="162">
        <f>ROUND(F99*(N99),2)</f>
        <v>0</v>
      </c>
      <c r="K99" s="165">
        <f>ROUND(F99*(O99),2)</f>
        <v>0</v>
      </c>
      <c r="L99" s="165">
        <f>ROUND(F99*(G99),2)</f>
        <v>0</v>
      </c>
      <c r="M99" s="165">
        <f>ROUND(F99*(H99),2)</f>
        <v>0</v>
      </c>
      <c r="N99" s="165">
        <v>0</v>
      </c>
      <c r="O99" s="165"/>
      <c r="P99" s="170"/>
      <c r="Q99" s="170"/>
      <c r="R99" s="170"/>
      <c r="S99" s="165">
        <f>ROUND(F99*(P99),3)</f>
        <v>0</v>
      </c>
      <c r="T99" s="166"/>
      <c r="U99" s="166"/>
      <c r="V99" s="170"/>
      <c r="Z99">
        <v>0</v>
      </c>
    </row>
    <row r="100" spans="1:26" x14ac:dyDescent="0.25">
      <c r="A100" s="146"/>
      <c r="B100" s="146"/>
      <c r="C100" s="161">
        <v>924</v>
      </c>
      <c r="D100" s="161" t="s">
        <v>239</v>
      </c>
      <c r="E100" s="146"/>
      <c r="F100" s="160"/>
      <c r="G100" s="149">
        <f>ROUND((SUM(L97:L99))/1,2)</f>
        <v>0</v>
      </c>
      <c r="H100" s="149">
        <f>ROUND((SUM(M97:M99))/1,2)</f>
        <v>0</v>
      </c>
      <c r="I100" s="149">
        <f>ROUND((SUM(I97:I99))/1,2)</f>
        <v>0</v>
      </c>
      <c r="J100" s="146"/>
      <c r="K100" s="146"/>
      <c r="L100" s="146">
        <f>ROUND((SUM(L97:L99))/1,2)</f>
        <v>0</v>
      </c>
      <c r="M100" s="146">
        <f>ROUND((SUM(M97:M99))/1,2)</f>
        <v>0</v>
      </c>
      <c r="N100" s="146"/>
      <c r="O100" s="146"/>
      <c r="P100" s="171"/>
      <c r="Q100" s="1"/>
      <c r="R100" s="1"/>
      <c r="S100" s="171">
        <f>ROUND((SUM(S97:S99))/1,2)</f>
        <v>0</v>
      </c>
      <c r="T100" s="172"/>
      <c r="U100" s="172"/>
      <c r="V100" s="2">
        <f>ROUND((SUM(V97:V99))/1,2)</f>
        <v>0</v>
      </c>
    </row>
    <row r="101" spans="1:26" x14ac:dyDescent="0.25">
      <c r="A101" s="1"/>
      <c r="B101" s="1"/>
      <c r="C101" s="1"/>
      <c r="D101" s="1"/>
      <c r="E101" s="1"/>
      <c r="F101" s="156"/>
      <c r="G101" s="139"/>
      <c r="H101" s="139"/>
      <c r="I101" s="139"/>
      <c r="J101" s="1"/>
      <c r="K101" s="1"/>
      <c r="L101" s="1"/>
      <c r="M101" s="1"/>
      <c r="N101" s="1"/>
      <c r="O101" s="1"/>
      <c r="P101" s="1"/>
      <c r="Q101" s="1"/>
      <c r="R101" s="1"/>
      <c r="S101" s="1"/>
      <c r="V101" s="1"/>
    </row>
    <row r="102" spans="1:26" x14ac:dyDescent="0.25">
      <c r="A102" s="146"/>
      <c r="B102" s="146"/>
      <c r="C102" s="146"/>
      <c r="D102" s="2" t="s">
        <v>238</v>
      </c>
      <c r="E102" s="146"/>
      <c r="F102" s="160"/>
      <c r="G102" s="149">
        <f>ROUND((SUM(L96:L101))/2,2)</f>
        <v>0</v>
      </c>
      <c r="H102" s="149">
        <f>ROUND((SUM(M96:M101))/2,2)</f>
        <v>0</v>
      </c>
      <c r="I102" s="149">
        <f>ROUND((SUM(I96:I101))/2,2)</f>
        <v>0</v>
      </c>
      <c r="J102" s="146"/>
      <c r="K102" s="146"/>
      <c r="L102" s="146">
        <f>ROUND((SUM(L96:L101))/2,2)</f>
        <v>0</v>
      </c>
      <c r="M102" s="146">
        <f>ROUND((SUM(M96:M101))/2,2)</f>
        <v>0</v>
      </c>
      <c r="N102" s="146"/>
      <c r="O102" s="146"/>
      <c r="P102" s="171"/>
      <c r="Q102" s="1"/>
      <c r="R102" s="1"/>
      <c r="S102" s="171">
        <f>ROUND((SUM(S96:S101))/2,2)</f>
        <v>0</v>
      </c>
      <c r="V102" s="2">
        <f>ROUND((SUM(V96:V101))/2,2)</f>
        <v>0</v>
      </c>
    </row>
    <row r="103" spans="1:26" x14ac:dyDescent="0.25">
      <c r="A103" s="173"/>
      <c r="B103" s="173"/>
      <c r="C103" s="173"/>
      <c r="D103" s="173" t="s">
        <v>79</v>
      </c>
      <c r="E103" s="173"/>
      <c r="F103" s="174"/>
      <c r="G103" s="175">
        <f>ROUND((SUM(L9:L102))/3,2)</f>
        <v>0</v>
      </c>
      <c r="H103" s="175">
        <f>ROUND((SUM(M9:M102))/3,2)</f>
        <v>0</v>
      </c>
      <c r="I103" s="175">
        <f>ROUND((SUM(I9:I102))/3,2)</f>
        <v>0</v>
      </c>
      <c r="J103" s="173"/>
      <c r="K103" s="173">
        <f>ROUND((SUM(K9:K102))/3,2)</f>
        <v>0</v>
      </c>
      <c r="L103" s="173">
        <f>ROUND((SUM(L9:L102))/3,2)</f>
        <v>0</v>
      </c>
      <c r="M103" s="173">
        <f>ROUND((SUM(M9:M102))/3,2)</f>
        <v>0</v>
      </c>
      <c r="N103" s="173"/>
      <c r="O103" s="173"/>
      <c r="P103" s="174"/>
      <c r="Q103" s="173"/>
      <c r="R103" s="173"/>
      <c r="S103" s="174">
        <f>ROUND((SUM(S9:S102))/3,2)</f>
        <v>4.4400000000000004</v>
      </c>
      <c r="T103" s="176"/>
      <c r="U103" s="176"/>
      <c r="V103" s="173">
        <f>ROUND((SUM(V9:V102))/3,2)</f>
        <v>0.41</v>
      </c>
      <c r="Z103">
        <f>(SUM(Z9:Z102))</f>
        <v>0</v>
      </c>
    </row>
  </sheetData>
  <mergeCells count="3">
    <mergeCell ref="B1:H1"/>
    <mergeCell ref="B2:H2"/>
    <mergeCell ref="B3:H3"/>
  </mergeCells>
  <printOptions horizontalCentered="1" gridLines="1"/>
  <pageMargins left="0.7" right="6.9444444444444441E-3" top="0.75" bottom="0.75" header="0.3" footer="0.3"/>
  <pageSetup paperSize="9" scale="90" orientation="landscape" verticalDpi="0" r:id="rId1"/>
  <headerFooter>
    <oddHeader>&amp;C&amp;B&amp; Rozpočet Zateplenie budovy OcÚ v Demandiciach / Rekonštrukcia zateplenia strechy</oddHeader>
    <oddFooter>&amp;RStrana &amp;P z &amp;N    &amp;L&amp;7Spracované systémom Systematic® Kalkulus, tel.: 051 77 10 585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1"/>
  <sheetViews>
    <sheetView workbookViewId="0"/>
  </sheetViews>
  <sheetFormatPr defaultColWidth="0" defaultRowHeight="15" x14ac:dyDescent="0.25"/>
  <cols>
    <col min="1" max="1" width="1.7109375" customWidth="1"/>
    <col min="2" max="2" width="3.7109375" customWidth="1"/>
    <col min="3" max="3" width="4.7109375" customWidth="1"/>
    <col min="4" max="6" width="10.7109375" customWidth="1"/>
    <col min="7" max="7" width="3.7109375" customWidth="1"/>
    <col min="8" max="8" width="19.7109375" customWidth="1"/>
    <col min="9" max="10" width="10.7109375" customWidth="1"/>
    <col min="11" max="26" width="0" hidden="1" customWidth="1"/>
    <col min="27" max="27" width="0.7109375" customWidth="1"/>
    <col min="28" max="16384" width="9.140625" hidden="1"/>
  </cols>
  <sheetData>
    <row r="1" spans="1:23" ht="27.95" customHeight="1" thickBot="1" x14ac:dyDescent="0.3">
      <c r="A1" s="3"/>
      <c r="B1" s="13"/>
      <c r="C1" s="13"/>
      <c r="D1" s="13"/>
      <c r="E1" s="13"/>
      <c r="F1" s="14" t="s">
        <v>18</v>
      </c>
      <c r="G1" s="13"/>
      <c r="H1" s="13"/>
      <c r="I1" s="13"/>
      <c r="J1" s="13"/>
      <c r="W1">
        <v>30.126000000000001</v>
      </c>
    </row>
    <row r="2" spans="1:23" ht="30" customHeight="1" thickTop="1" x14ac:dyDescent="0.25">
      <c r="A2" s="12"/>
      <c r="B2" s="212" t="s">
        <v>1</v>
      </c>
      <c r="C2" s="213"/>
      <c r="D2" s="213"/>
      <c r="E2" s="213"/>
      <c r="F2" s="213"/>
      <c r="G2" s="213"/>
      <c r="H2" s="213"/>
      <c r="I2" s="213"/>
      <c r="J2" s="214"/>
    </row>
    <row r="3" spans="1:23" ht="18" customHeight="1" x14ac:dyDescent="0.25">
      <c r="A3" s="12"/>
      <c r="B3" s="33" t="s">
        <v>360</v>
      </c>
      <c r="C3" s="34"/>
      <c r="D3" s="35"/>
      <c r="E3" s="35"/>
      <c r="F3" s="35"/>
      <c r="G3" s="16"/>
      <c r="H3" s="16"/>
      <c r="I3" s="36" t="s">
        <v>19</v>
      </c>
      <c r="J3" s="29"/>
    </row>
    <row r="4" spans="1:23" ht="18" customHeight="1" x14ac:dyDescent="0.25">
      <c r="A4" s="12"/>
      <c r="B4" s="22"/>
      <c r="C4" s="19"/>
      <c r="D4" s="16"/>
      <c r="E4" s="16"/>
      <c r="F4" s="16"/>
      <c r="G4" s="16"/>
      <c r="H4" s="16"/>
      <c r="I4" s="36" t="s">
        <v>21</v>
      </c>
      <c r="J4" s="29"/>
    </row>
    <row r="5" spans="1:23" ht="18" customHeight="1" thickBot="1" x14ac:dyDescent="0.3">
      <c r="A5" s="12"/>
      <c r="B5" s="37" t="s">
        <v>22</v>
      </c>
      <c r="C5" s="19"/>
      <c r="D5" s="16"/>
      <c r="E5" s="16"/>
      <c r="F5" s="38" t="s">
        <v>23</v>
      </c>
      <c r="G5" s="16"/>
      <c r="H5" s="16"/>
      <c r="I5" s="36" t="s">
        <v>24</v>
      </c>
      <c r="J5" s="39" t="s">
        <v>25</v>
      </c>
    </row>
    <row r="6" spans="1:23" ht="20.100000000000001" customHeight="1" thickTop="1" x14ac:dyDescent="0.25">
      <c r="A6" s="12"/>
      <c r="B6" s="206" t="s">
        <v>26</v>
      </c>
      <c r="C6" s="207"/>
      <c r="D6" s="207"/>
      <c r="E6" s="207"/>
      <c r="F6" s="207"/>
      <c r="G6" s="207"/>
      <c r="H6" s="207"/>
      <c r="I6" s="207"/>
      <c r="J6" s="208"/>
    </row>
    <row r="7" spans="1:23" ht="18" customHeight="1" x14ac:dyDescent="0.25">
      <c r="A7" s="12"/>
      <c r="B7" s="48" t="s">
        <v>29</v>
      </c>
      <c r="C7" s="41"/>
      <c r="D7" s="17"/>
      <c r="E7" s="17"/>
      <c r="F7" s="17"/>
      <c r="G7" s="49" t="s">
        <v>30</v>
      </c>
      <c r="H7" s="17"/>
      <c r="I7" s="27"/>
      <c r="J7" s="42"/>
    </row>
    <row r="8" spans="1:23" ht="20.100000000000001" customHeight="1" x14ac:dyDescent="0.25">
      <c r="A8" s="12"/>
      <c r="B8" s="209" t="s">
        <v>27</v>
      </c>
      <c r="C8" s="210"/>
      <c r="D8" s="210"/>
      <c r="E8" s="210"/>
      <c r="F8" s="210"/>
      <c r="G8" s="210"/>
      <c r="H8" s="210"/>
      <c r="I8" s="210"/>
      <c r="J8" s="211"/>
    </row>
    <row r="9" spans="1:23" ht="18" customHeight="1" x14ac:dyDescent="0.25">
      <c r="A9" s="12"/>
      <c r="B9" s="37" t="s">
        <v>29</v>
      </c>
      <c r="C9" s="19"/>
      <c r="D9" s="16"/>
      <c r="E9" s="16"/>
      <c r="F9" s="16"/>
      <c r="G9" s="38" t="s">
        <v>30</v>
      </c>
      <c r="H9" s="16"/>
      <c r="I9" s="26"/>
      <c r="J9" s="29"/>
    </row>
    <row r="10" spans="1:23" ht="20.100000000000001" customHeight="1" x14ac:dyDescent="0.25">
      <c r="A10" s="12"/>
      <c r="B10" s="209" t="s">
        <v>28</v>
      </c>
      <c r="C10" s="210"/>
      <c r="D10" s="210"/>
      <c r="E10" s="210"/>
      <c r="F10" s="210"/>
      <c r="G10" s="210"/>
      <c r="H10" s="210"/>
      <c r="I10" s="210"/>
      <c r="J10" s="211"/>
    </row>
    <row r="11" spans="1:23" ht="18" customHeight="1" thickBot="1" x14ac:dyDescent="0.3">
      <c r="A11" s="12"/>
      <c r="B11" s="37" t="s">
        <v>29</v>
      </c>
      <c r="C11" s="19"/>
      <c r="D11" s="16"/>
      <c r="E11" s="16"/>
      <c r="F11" s="16"/>
      <c r="G11" s="38" t="s">
        <v>30</v>
      </c>
      <c r="H11" s="16"/>
      <c r="I11" s="26"/>
      <c r="J11" s="29"/>
    </row>
    <row r="12" spans="1:23" ht="18" customHeight="1" thickTop="1" x14ac:dyDescent="0.25">
      <c r="A12" s="12"/>
      <c r="B12" s="43"/>
      <c r="C12" s="44"/>
      <c r="D12" s="45"/>
      <c r="E12" s="45"/>
      <c r="F12" s="45"/>
      <c r="G12" s="45"/>
      <c r="H12" s="45"/>
      <c r="I12" s="46"/>
      <c r="J12" s="47"/>
    </row>
    <row r="13" spans="1:23" ht="18" customHeight="1" thickBot="1" x14ac:dyDescent="0.3">
      <c r="A13" s="12"/>
      <c r="B13" s="40"/>
      <c r="C13" s="41"/>
      <c r="D13" s="17"/>
      <c r="E13" s="17"/>
      <c r="F13" s="17"/>
      <c r="G13" s="17"/>
      <c r="H13" s="17"/>
      <c r="I13" s="27"/>
      <c r="J13" s="42"/>
    </row>
    <row r="14" spans="1:23" ht="18" customHeight="1" thickTop="1" x14ac:dyDescent="0.25">
      <c r="A14" s="12"/>
      <c r="B14" s="51" t="s">
        <v>31</v>
      </c>
      <c r="C14" s="79" t="s">
        <v>6</v>
      </c>
      <c r="D14" s="80" t="s">
        <v>60</v>
      </c>
      <c r="E14" s="81" t="s">
        <v>61</v>
      </c>
      <c r="F14" s="79" t="s">
        <v>62</v>
      </c>
      <c r="G14" s="51" t="s">
        <v>38</v>
      </c>
      <c r="H14" s="44"/>
      <c r="I14" s="46"/>
      <c r="J14" s="47"/>
    </row>
    <row r="15" spans="1:23" ht="18" customHeight="1" x14ac:dyDescent="0.25">
      <c r="A15" s="12"/>
      <c r="B15" s="86">
        <v>1</v>
      </c>
      <c r="C15" s="87" t="s">
        <v>32</v>
      </c>
      <c r="D15" s="88">
        <f>'Rekap Výmena výplní otvor.'!B14</f>
        <v>0</v>
      </c>
      <c r="E15" s="89">
        <f>'Rekap Výmena výplní otvor.'!C14</f>
        <v>0</v>
      </c>
      <c r="F15" s="87">
        <f>'Rekap Výmena výplní otvor.'!D14</f>
        <v>0</v>
      </c>
      <c r="G15" s="52">
        <v>7</v>
      </c>
      <c r="H15" s="54" t="s">
        <v>39</v>
      </c>
      <c r="I15" s="27"/>
      <c r="J15" s="56">
        <v>0</v>
      </c>
    </row>
    <row r="16" spans="1:23" ht="18" customHeight="1" x14ac:dyDescent="0.25">
      <c r="A16" s="12"/>
      <c r="B16" s="84">
        <v>2</v>
      </c>
      <c r="C16" s="85" t="s">
        <v>33</v>
      </c>
      <c r="D16" s="90">
        <f>'Rekap Výmena výplní otvor.'!B20</f>
        <v>0</v>
      </c>
      <c r="E16" s="91">
        <f>'Rekap Výmena výplní otvor.'!C20</f>
        <v>0</v>
      </c>
      <c r="F16" s="100">
        <f>'Rekap Výmena výplní otvor.'!D20</f>
        <v>0</v>
      </c>
      <c r="G16" s="103"/>
      <c r="H16" s="115"/>
      <c r="I16" s="117"/>
      <c r="J16" s="110"/>
    </row>
    <row r="17" spans="1:26" ht="18" customHeight="1" x14ac:dyDescent="0.25">
      <c r="A17" s="12"/>
      <c r="B17" s="58">
        <v>3</v>
      </c>
      <c r="C17" s="61" t="s">
        <v>34</v>
      </c>
      <c r="D17" s="82"/>
      <c r="E17" s="83"/>
      <c r="F17" s="75"/>
      <c r="G17" s="52">
        <v>8</v>
      </c>
      <c r="H17" s="62" t="s">
        <v>40</v>
      </c>
      <c r="I17" s="117"/>
      <c r="J17" s="110">
        <f>'SO Výmena výplní otvorov'!Z68</f>
        <v>0</v>
      </c>
    </row>
    <row r="18" spans="1:26" ht="18" customHeight="1" x14ac:dyDescent="0.25">
      <c r="A18" s="12"/>
      <c r="B18" s="52">
        <v>4</v>
      </c>
      <c r="C18" s="62" t="s">
        <v>35</v>
      </c>
      <c r="D18" s="66"/>
      <c r="E18" s="65"/>
      <c r="F18" s="68"/>
      <c r="G18" s="52">
        <v>9</v>
      </c>
      <c r="H18" s="62" t="s">
        <v>41</v>
      </c>
      <c r="I18" s="117"/>
      <c r="J18" s="110">
        <v>0</v>
      </c>
    </row>
    <row r="19" spans="1:26" ht="18" customHeight="1" x14ac:dyDescent="0.25">
      <c r="A19" s="12"/>
      <c r="B19" s="52">
        <v>5</v>
      </c>
      <c r="C19" s="62" t="s">
        <v>36</v>
      </c>
      <c r="D19" s="66"/>
      <c r="E19" s="65"/>
      <c r="F19" s="68"/>
      <c r="G19" s="103"/>
      <c r="H19" s="115"/>
      <c r="I19" s="117"/>
      <c r="J19" s="116"/>
    </row>
    <row r="20" spans="1:26" ht="18" customHeight="1" thickBot="1" x14ac:dyDescent="0.3">
      <c r="A20" s="12"/>
      <c r="B20" s="52">
        <v>6</v>
      </c>
      <c r="C20" s="63" t="s">
        <v>37</v>
      </c>
      <c r="D20" s="67"/>
      <c r="E20" s="95"/>
      <c r="F20" s="101">
        <f>SUM(F15:F19)</f>
        <v>0</v>
      </c>
      <c r="G20" s="52">
        <v>10</v>
      </c>
      <c r="H20" s="62" t="s">
        <v>37</v>
      </c>
      <c r="I20" s="119"/>
      <c r="J20" s="94">
        <f>SUM(J15:J19)</f>
        <v>0</v>
      </c>
    </row>
    <row r="21" spans="1:26" ht="18" customHeight="1" thickTop="1" x14ac:dyDescent="0.25">
      <c r="A21" s="12"/>
      <c r="B21" s="57" t="s">
        <v>49</v>
      </c>
      <c r="C21" s="60" t="s">
        <v>50</v>
      </c>
      <c r="D21" s="64"/>
      <c r="E21" s="18"/>
      <c r="F21" s="93"/>
      <c r="G21" s="57" t="s">
        <v>56</v>
      </c>
      <c r="H21" s="53" t="s">
        <v>50</v>
      </c>
      <c r="I21" s="27"/>
      <c r="J21" s="120"/>
    </row>
    <row r="22" spans="1:26" ht="18" customHeight="1" x14ac:dyDescent="0.25">
      <c r="A22" s="12"/>
      <c r="B22" s="58">
        <v>11</v>
      </c>
      <c r="C22" s="54" t="s">
        <v>51</v>
      </c>
      <c r="D22" s="74"/>
      <c r="E22" s="77" t="s">
        <v>54</v>
      </c>
      <c r="F22" s="75">
        <f>((F16*U22*0)+(F17*V22*0)+(F18*W22*0))/100</f>
        <v>0</v>
      </c>
      <c r="G22" s="58">
        <v>16</v>
      </c>
      <c r="H22" s="61" t="s">
        <v>57</v>
      </c>
      <c r="I22" s="118" t="s">
        <v>54</v>
      </c>
      <c r="J22" s="109">
        <f>((F16*X22*0)+(F17*Y22*0)+(F18*Z22*0))/100</f>
        <v>0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</row>
    <row r="23" spans="1:26" ht="18" customHeight="1" x14ac:dyDescent="0.25">
      <c r="A23" s="12"/>
      <c r="B23" s="52">
        <v>12</v>
      </c>
      <c r="C23" s="55" t="s">
        <v>52</v>
      </c>
      <c r="D23" s="59"/>
      <c r="E23" s="77" t="s">
        <v>55</v>
      </c>
      <c r="F23" s="68">
        <f>((F16*U23*0)+(F17*V23*0)+(F18*W23*0))/100</f>
        <v>0</v>
      </c>
      <c r="G23" s="52">
        <v>17</v>
      </c>
      <c r="H23" s="62" t="s">
        <v>58</v>
      </c>
      <c r="I23" s="118" t="s">
        <v>54</v>
      </c>
      <c r="J23" s="110">
        <f>((F16*X23*0)+(F17*Y23*0)+(F18*Z23*0))/100</f>
        <v>0</v>
      </c>
      <c r="U23">
        <v>1</v>
      </c>
      <c r="V23">
        <v>1</v>
      </c>
      <c r="W23">
        <v>0</v>
      </c>
      <c r="X23">
        <v>1</v>
      </c>
      <c r="Y23">
        <v>1</v>
      </c>
      <c r="Z23">
        <v>1</v>
      </c>
    </row>
    <row r="24" spans="1:26" ht="18" customHeight="1" x14ac:dyDescent="0.25">
      <c r="A24" s="12"/>
      <c r="B24" s="52">
        <v>13</v>
      </c>
      <c r="C24" s="55" t="s">
        <v>53</v>
      </c>
      <c r="D24" s="59"/>
      <c r="E24" s="77" t="s">
        <v>54</v>
      </c>
      <c r="F24" s="68">
        <f>((F16*U24*0)+(F17*V24*0)+(F18*W24*0))/100</f>
        <v>0</v>
      </c>
      <c r="G24" s="52">
        <v>18</v>
      </c>
      <c r="H24" s="62" t="s">
        <v>59</v>
      </c>
      <c r="I24" s="118" t="s">
        <v>55</v>
      </c>
      <c r="J24" s="110">
        <f>((F16*X24*0)+(F17*Y24*0)+(F18*Z24*0))/100</f>
        <v>0</v>
      </c>
      <c r="U24">
        <v>1</v>
      </c>
      <c r="V24">
        <v>1</v>
      </c>
      <c r="W24">
        <v>1</v>
      </c>
      <c r="X24">
        <v>1</v>
      </c>
      <c r="Y24">
        <v>1</v>
      </c>
      <c r="Z24">
        <v>0</v>
      </c>
    </row>
    <row r="25" spans="1:26" ht="18" customHeight="1" x14ac:dyDescent="0.25">
      <c r="A25" s="12"/>
      <c r="B25" s="52">
        <v>14</v>
      </c>
      <c r="C25" s="19"/>
      <c r="D25" s="59"/>
      <c r="E25" s="78"/>
      <c r="F25" s="76"/>
      <c r="G25" s="52">
        <v>19</v>
      </c>
      <c r="H25" s="115"/>
      <c r="I25" s="117"/>
      <c r="J25" s="116"/>
    </row>
    <row r="26" spans="1:26" ht="18" customHeight="1" thickBot="1" x14ac:dyDescent="0.3">
      <c r="A26" s="12"/>
      <c r="B26" s="52">
        <v>15</v>
      </c>
      <c r="C26" s="55"/>
      <c r="D26" s="59"/>
      <c r="E26" s="59"/>
      <c r="F26" s="102"/>
      <c r="G26" s="52">
        <v>20</v>
      </c>
      <c r="H26" s="62" t="s">
        <v>37</v>
      </c>
      <c r="I26" s="119"/>
      <c r="J26" s="94">
        <f>SUM(J22:J25)+SUM(F22:F25)</f>
        <v>0</v>
      </c>
    </row>
    <row r="27" spans="1:26" ht="18" customHeight="1" thickTop="1" x14ac:dyDescent="0.25">
      <c r="A27" s="12"/>
      <c r="B27" s="96"/>
      <c r="C27" s="131" t="s">
        <v>65</v>
      </c>
      <c r="D27" s="124"/>
      <c r="E27" s="97"/>
      <c r="F27" s="28"/>
      <c r="G27" s="104" t="s">
        <v>42</v>
      </c>
      <c r="H27" s="99" t="s">
        <v>43</v>
      </c>
      <c r="I27" s="27"/>
      <c r="J27" s="30"/>
    </row>
    <row r="28" spans="1:26" ht="18" customHeight="1" x14ac:dyDescent="0.25">
      <c r="A28" s="12"/>
      <c r="B28" s="25"/>
      <c r="C28" s="122"/>
      <c r="D28" s="125"/>
      <c r="E28" s="21"/>
      <c r="F28" s="12"/>
      <c r="G28" s="84">
        <v>21</v>
      </c>
      <c r="H28" s="85" t="s">
        <v>44</v>
      </c>
      <c r="I28" s="112"/>
      <c r="J28" s="92">
        <f>F20+J20+F26+J26</f>
        <v>0</v>
      </c>
    </row>
    <row r="29" spans="1:26" ht="18" customHeight="1" x14ac:dyDescent="0.25">
      <c r="A29" s="12"/>
      <c r="B29" s="69"/>
      <c r="C29" s="123"/>
      <c r="D29" s="126"/>
      <c r="E29" s="21"/>
      <c r="F29" s="12"/>
      <c r="G29" s="58">
        <v>22</v>
      </c>
      <c r="H29" s="61" t="s">
        <v>45</v>
      </c>
      <c r="I29" s="113">
        <f>J28-SUM('SO Výmena výplní otvorov'!K9:'SO Výmena výplní otvorov'!K67)</f>
        <v>0</v>
      </c>
      <c r="J29" s="109">
        <f>ROUND(((ROUND(I29,2)*20)*1/100),2)</f>
        <v>0</v>
      </c>
    </row>
    <row r="30" spans="1:26" ht="18" customHeight="1" x14ac:dyDescent="0.25">
      <c r="A30" s="12"/>
      <c r="B30" s="22"/>
      <c r="C30" s="115"/>
      <c r="D30" s="117"/>
      <c r="E30" s="21"/>
      <c r="F30" s="12"/>
      <c r="G30" s="52">
        <v>23</v>
      </c>
      <c r="H30" s="62" t="s">
        <v>46</v>
      </c>
      <c r="I30" s="77">
        <f>SUM('SO Výmena výplní otvorov'!K9:'SO Výmena výplní otvorov'!K67)</f>
        <v>0</v>
      </c>
      <c r="J30" s="110">
        <f>ROUND(((ROUND(I30,2)*0)/100),2)</f>
        <v>0</v>
      </c>
    </row>
    <row r="31" spans="1:26" ht="18" customHeight="1" x14ac:dyDescent="0.25">
      <c r="A31" s="12"/>
      <c r="B31" s="23"/>
      <c r="C31" s="127"/>
      <c r="D31" s="128"/>
      <c r="E31" s="21"/>
      <c r="F31" s="12"/>
      <c r="G31" s="84">
        <v>24</v>
      </c>
      <c r="H31" s="85" t="s">
        <v>47</v>
      </c>
      <c r="I31" s="107"/>
      <c r="J31" s="121">
        <f>SUM(J28:J30)</f>
        <v>0</v>
      </c>
    </row>
    <row r="32" spans="1:26" ht="18" customHeight="1" thickBot="1" x14ac:dyDescent="0.3">
      <c r="A32" s="12"/>
      <c r="B32" s="40"/>
      <c r="C32" s="108"/>
      <c r="D32" s="114"/>
      <c r="E32" s="70"/>
      <c r="F32" s="71"/>
      <c r="G32" s="58" t="s">
        <v>48</v>
      </c>
      <c r="H32" s="108"/>
      <c r="I32" s="114"/>
      <c r="J32" s="111"/>
    </row>
    <row r="33" spans="1:10" ht="18" customHeight="1" thickTop="1" x14ac:dyDescent="0.25">
      <c r="A33" s="12"/>
      <c r="B33" s="96"/>
      <c r="C33" s="97"/>
      <c r="D33" s="129" t="s">
        <v>63</v>
      </c>
      <c r="E33" s="73"/>
      <c r="F33" s="98"/>
      <c r="G33" s="105">
        <v>26</v>
      </c>
      <c r="H33" s="130" t="s">
        <v>64</v>
      </c>
      <c r="I33" s="28"/>
      <c r="J33" s="106"/>
    </row>
    <row r="34" spans="1:10" ht="18" customHeight="1" x14ac:dyDescent="0.25">
      <c r="A34" s="12"/>
      <c r="B34" s="24"/>
      <c r="C34" s="20"/>
      <c r="D34" s="15"/>
      <c r="E34" s="15"/>
      <c r="F34" s="15"/>
      <c r="G34" s="15"/>
      <c r="H34" s="15"/>
      <c r="I34" s="28"/>
      <c r="J34" s="31"/>
    </row>
    <row r="35" spans="1:10" ht="18" customHeight="1" x14ac:dyDescent="0.25">
      <c r="A35" s="12"/>
      <c r="B35" s="25"/>
      <c r="C35" s="21"/>
      <c r="D35" s="3"/>
      <c r="E35" s="3"/>
      <c r="F35" s="3"/>
      <c r="G35" s="3"/>
      <c r="H35" s="3"/>
      <c r="I35" s="12"/>
      <c r="J35" s="32"/>
    </row>
    <row r="36" spans="1:10" ht="18" customHeight="1" x14ac:dyDescent="0.25">
      <c r="A36" s="12"/>
      <c r="B36" s="25"/>
      <c r="C36" s="21"/>
      <c r="D36" s="3"/>
      <c r="E36" s="3"/>
      <c r="F36" s="3"/>
      <c r="G36" s="3"/>
      <c r="H36" s="3"/>
      <c r="I36" s="12"/>
      <c r="J36" s="32"/>
    </row>
    <row r="37" spans="1:10" ht="18" customHeight="1" x14ac:dyDescent="0.25">
      <c r="A37" s="12"/>
      <c r="B37" s="25"/>
      <c r="C37" s="21"/>
      <c r="D37" s="3"/>
      <c r="E37" s="3"/>
      <c r="F37" s="3"/>
      <c r="G37" s="3"/>
      <c r="H37" s="3"/>
      <c r="I37" s="12"/>
      <c r="J37" s="32"/>
    </row>
    <row r="38" spans="1:10" ht="18" customHeight="1" x14ac:dyDescent="0.25">
      <c r="A38" s="12"/>
      <c r="B38" s="25"/>
      <c r="C38" s="21"/>
      <c r="D38" s="3"/>
      <c r="E38" s="3"/>
      <c r="F38" s="3"/>
      <c r="G38" s="3"/>
      <c r="H38" s="3"/>
      <c r="I38" s="12"/>
      <c r="J38" s="32"/>
    </row>
    <row r="39" spans="1:10" ht="18" customHeight="1" x14ac:dyDescent="0.25">
      <c r="A39" s="12"/>
      <c r="B39" s="25"/>
      <c r="C39" s="21"/>
      <c r="D39" s="3"/>
      <c r="E39" s="3"/>
      <c r="F39" s="3"/>
      <c r="G39" s="3"/>
      <c r="H39" s="3"/>
      <c r="I39" s="12"/>
      <c r="J39" s="32"/>
    </row>
    <row r="40" spans="1:10" ht="18" customHeight="1" thickBot="1" x14ac:dyDescent="0.3">
      <c r="A40" s="12"/>
      <c r="B40" s="69"/>
      <c r="C40" s="70"/>
      <c r="D40" s="13"/>
      <c r="E40" s="13"/>
      <c r="F40" s="13"/>
      <c r="G40" s="13"/>
      <c r="H40" s="13"/>
      <c r="I40" s="71"/>
      <c r="J40" s="72"/>
    </row>
    <row r="41" spans="1:10" ht="15.75" thickTop="1" x14ac:dyDescent="0.25">
      <c r="A41" s="12"/>
      <c r="B41" s="73"/>
      <c r="C41" s="73"/>
      <c r="D41" s="73"/>
      <c r="E41" s="73"/>
      <c r="F41" s="73"/>
      <c r="G41" s="73"/>
      <c r="H41" s="73"/>
      <c r="I41" s="73"/>
      <c r="J41" s="73"/>
    </row>
  </sheetData>
  <mergeCells count="4">
    <mergeCell ref="B2:J2"/>
    <mergeCell ref="B6:J6"/>
    <mergeCell ref="B8:J8"/>
    <mergeCell ref="B10:J10"/>
  </mergeCells>
  <pageMargins left="0.7" right="0.7" top="0.75" bottom="0.75" header="0.3" footer="0.3"/>
  <pageSetup paperSize="9" scale="95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00"/>
  <sheetViews>
    <sheetView workbookViewId="0">
      <selection sqref="A1:D1"/>
    </sheetView>
  </sheetViews>
  <sheetFormatPr defaultColWidth="0" defaultRowHeight="15" x14ac:dyDescent="0.25"/>
  <cols>
    <col min="1" max="1" width="40.7109375" customWidth="1"/>
    <col min="2" max="4" width="12.7109375" customWidth="1"/>
    <col min="5" max="6" width="15.7109375" customWidth="1"/>
    <col min="7" max="7" width="0.7109375" customWidth="1"/>
    <col min="8" max="9" width="9.140625" hidden="1" customWidth="1"/>
    <col min="10" max="26" width="0" hidden="1" customWidth="1"/>
    <col min="27" max="16384" width="9.140625" hidden="1"/>
  </cols>
  <sheetData>
    <row r="1" spans="1:26" ht="20.100000000000001" customHeight="1" x14ac:dyDescent="0.25">
      <c r="A1" s="215" t="s">
        <v>26</v>
      </c>
      <c r="B1" s="216"/>
      <c r="C1" s="216"/>
      <c r="D1" s="217"/>
      <c r="E1" s="134" t="s">
        <v>23</v>
      </c>
      <c r="F1" s="133"/>
      <c r="W1">
        <v>30.126000000000001</v>
      </c>
    </row>
    <row r="2" spans="1:26" ht="20.100000000000001" customHeight="1" x14ac:dyDescent="0.25">
      <c r="A2" s="215" t="s">
        <v>27</v>
      </c>
      <c r="B2" s="216"/>
      <c r="C2" s="216"/>
      <c r="D2" s="217"/>
      <c r="E2" s="134" t="s">
        <v>21</v>
      </c>
      <c r="F2" s="133"/>
    </row>
    <row r="3" spans="1:26" ht="20.100000000000001" customHeight="1" x14ac:dyDescent="0.25">
      <c r="A3" s="215" t="s">
        <v>28</v>
      </c>
      <c r="B3" s="216"/>
      <c r="C3" s="216"/>
      <c r="D3" s="217"/>
      <c r="E3" s="134" t="s">
        <v>69</v>
      </c>
      <c r="F3" s="133"/>
    </row>
    <row r="4" spans="1:26" x14ac:dyDescent="0.25">
      <c r="A4" s="135" t="s">
        <v>1</v>
      </c>
      <c r="B4" s="132"/>
      <c r="C4" s="132"/>
      <c r="D4" s="132"/>
      <c r="E4" s="132"/>
      <c r="F4" s="132"/>
    </row>
    <row r="5" spans="1:26" x14ac:dyDescent="0.25">
      <c r="A5" s="135" t="s">
        <v>360</v>
      </c>
      <c r="B5" s="132"/>
      <c r="C5" s="132"/>
      <c r="D5" s="132"/>
      <c r="E5" s="132"/>
      <c r="F5" s="132"/>
    </row>
    <row r="6" spans="1:26" x14ac:dyDescent="0.25">
      <c r="A6" s="132"/>
      <c r="B6" s="132"/>
      <c r="C6" s="132"/>
      <c r="D6" s="132"/>
      <c r="E6" s="132"/>
      <c r="F6" s="132"/>
    </row>
    <row r="7" spans="1:26" x14ac:dyDescent="0.25">
      <c r="A7" s="132"/>
      <c r="B7" s="132"/>
      <c r="C7" s="132"/>
      <c r="D7" s="132"/>
      <c r="E7" s="132"/>
      <c r="F7" s="132"/>
    </row>
    <row r="8" spans="1:26" x14ac:dyDescent="0.25">
      <c r="A8" s="136" t="s">
        <v>70</v>
      </c>
      <c r="B8" s="132"/>
      <c r="C8" s="132"/>
      <c r="D8" s="132"/>
      <c r="E8" s="132"/>
      <c r="F8" s="132"/>
    </row>
    <row r="9" spans="1:26" x14ac:dyDescent="0.25">
      <c r="A9" s="137" t="s">
        <v>66</v>
      </c>
      <c r="B9" s="137" t="s">
        <v>60</v>
      </c>
      <c r="C9" s="137" t="s">
        <v>61</v>
      </c>
      <c r="D9" s="137" t="s">
        <v>37</v>
      </c>
      <c r="E9" s="137" t="s">
        <v>67</v>
      </c>
      <c r="F9" s="137" t="s">
        <v>68</v>
      </c>
    </row>
    <row r="10" spans="1:26" x14ac:dyDescent="0.25">
      <c r="A10" s="144" t="s">
        <v>71</v>
      </c>
      <c r="B10" s="145"/>
      <c r="C10" s="141"/>
      <c r="D10" s="141"/>
      <c r="E10" s="142"/>
      <c r="F10" s="142"/>
      <c r="G10" s="143"/>
      <c r="H10" s="143"/>
      <c r="I10" s="143"/>
      <c r="J10" s="143"/>
      <c r="K10" s="143"/>
      <c r="L10" s="143"/>
      <c r="M10" s="143"/>
      <c r="N10" s="143"/>
      <c r="O10" s="143"/>
      <c r="P10" s="143"/>
      <c r="Q10" s="143"/>
      <c r="R10" s="143"/>
      <c r="S10" s="143"/>
      <c r="T10" s="143"/>
      <c r="U10" s="143"/>
      <c r="V10" s="143"/>
      <c r="W10" s="143"/>
      <c r="X10" s="143"/>
      <c r="Y10" s="143"/>
      <c r="Z10" s="143"/>
    </row>
    <row r="11" spans="1:26" x14ac:dyDescent="0.25">
      <c r="A11" s="146" t="s">
        <v>73</v>
      </c>
      <c r="B11" s="147">
        <f>'SO Výmena výplní otvorov'!L18</f>
        <v>0</v>
      </c>
      <c r="C11" s="147">
        <f>'SO Výmena výplní otvorov'!M18</f>
        <v>0</v>
      </c>
      <c r="D11" s="147">
        <f>'SO Výmena výplní otvorov'!I18</f>
        <v>0</v>
      </c>
      <c r="E11" s="148">
        <f>'SO Výmena výplní otvorov'!S18</f>
        <v>3.98</v>
      </c>
      <c r="F11" s="148">
        <f>'SO Výmena výplní otvorov'!V18</f>
        <v>0</v>
      </c>
      <c r="G11" s="143"/>
      <c r="H11" s="143"/>
      <c r="I11" s="143"/>
      <c r="J11" s="143"/>
      <c r="K11" s="143"/>
      <c r="L11" s="143"/>
      <c r="M11" s="143"/>
      <c r="N11" s="143"/>
      <c r="O11" s="143"/>
      <c r="P11" s="143"/>
      <c r="Q11" s="143"/>
      <c r="R11" s="143"/>
      <c r="S11" s="143"/>
      <c r="T11" s="143"/>
      <c r="U11" s="143"/>
      <c r="V11" s="143"/>
      <c r="W11" s="143"/>
      <c r="X11" s="143"/>
      <c r="Y11" s="143"/>
      <c r="Z11" s="143"/>
    </row>
    <row r="12" spans="1:26" x14ac:dyDescent="0.25">
      <c r="A12" s="146" t="s">
        <v>74</v>
      </c>
      <c r="B12" s="147">
        <f>'SO Výmena výplní otvorov'!L33</f>
        <v>0</v>
      </c>
      <c r="C12" s="147">
        <f>'SO Výmena výplní otvorov'!M33</f>
        <v>0</v>
      </c>
      <c r="D12" s="147">
        <f>'SO Výmena výplní otvorov'!I33</f>
        <v>0</v>
      </c>
      <c r="E12" s="148">
        <f>'SO Výmena výplní otvorov'!S33</f>
        <v>0</v>
      </c>
      <c r="F12" s="148">
        <f>'SO Výmena výplní otvorov'!V33</f>
        <v>5.6</v>
      </c>
      <c r="G12" s="143"/>
      <c r="H12" s="143"/>
      <c r="I12" s="143"/>
      <c r="J12" s="143"/>
      <c r="K12" s="143"/>
      <c r="L12" s="143"/>
      <c r="M12" s="143"/>
      <c r="N12" s="143"/>
      <c r="O12" s="143"/>
      <c r="P12" s="143"/>
      <c r="Q12" s="143"/>
      <c r="R12" s="143"/>
      <c r="S12" s="143"/>
      <c r="T12" s="143"/>
      <c r="U12" s="143"/>
      <c r="V12" s="143"/>
      <c r="W12" s="143"/>
      <c r="X12" s="143"/>
      <c r="Y12" s="143"/>
      <c r="Z12" s="143"/>
    </row>
    <row r="13" spans="1:26" x14ac:dyDescent="0.25">
      <c r="A13" s="146" t="s">
        <v>75</v>
      </c>
      <c r="B13" s="147">
        <f>'SO Výmena výplní otvorov'!L37</f>
        <v>0</v>
      </c>
      <c r="C13" s="147">
        <f>'SO Výmena výplní otvorov'!M37</f>
        <v>0</v>
      </c>
      <c r="D13" s="147">
        <f>'SO Výmena výplní otvorov'!I37</f>
        <v>0</v>
      </c>
      <c r="E13" s="148">
        <f>'SO Výmena výplní otvorov'!S37</f>
        <v>0</v>
      </c>
      <c r="F13" s="148">
        <f>'SO Výmena výplní otvorov'!V37</f>
        <v>0</v>
      </c>
      <c r="G13" s="143"/>
      <c r="H13" s="143"/>
      <c r="I13" s="143"/>
      <c r="J13" s="143"/>
      <c r="K13" s="143"/>
      <c r="L13" s="143"/>
      <c r="M13" s="143"/>
      <c r="N13" s="143"/>
      <c r="O13" s="143"/>
      <c r="P13" s="143"/>
      <c r="Q13" s="143"/>
      <c r="R13" s="143"/>
      <c r="S13" s="143"/>
      <c r="T13" s="143"/>
      <c r="U13" s="143"/>
      <c r="V13" s="143"/>
      <c r="W13" s="143"/>
      <c r="X13" s="143"/>
      <c r="Y13" s="143"/>
      <c r="Z13" s="143"/>
    </row>
    <row r="14" spans="1:26" x14ac:dyDescent="0.25">
      <c r="A14" s="2" t="s">
        <v>71</v>
      </c>
      <c r="B14" s="149">
        <f>'SO Výmena výplní otvorov'!L39</f>
        <v>0</v>
      </c>
      <c r="C14" s="149">
        <f>'SO Výmena výplní otvorov'!M39</f>
        <v>0</v>
      </c>
      <c r="D14" s="149">
        <f>'SO Výmena výplní otvorov'!I39</f>
        <v>0</v>
      </c>
      <c r="E14" s="150">
        <f>'SO Výmena výplní otvorov'!S39</f>
        <v>3.98</v>
      </c>
      <c r="F14" s="150">
        <f>'SO Výmena výplní otvorov'!V39</f>
        <v>5.6</v>
      </c>
      <c r="G14" s="143"/>
      <c r="H14" s="143"/>
      <c r="I14" s="143"/>
      <c r="J14" s="143"/>
      <c r="K14" s="143"/>
      <c r="L14" s="143"/>
      <c r="M14" s="143"/>
      <c r="N14" s="143"/>
      <c r="O14" s="143"/>
      <c r="P14" s="143"/>
      <c r="Q14" s="143"/>
      <c r="R14" s="143"/>
      <c r="S14" s="143"/>
      <c r="T14" s="143"/>
      <c r="U14" s="143"/>
      <c r="V14" s="143"/>
      <c r="W14" s="143"/>
      <c r="X14" s="143"/>
      <c r="Y14" s="143"/>
      <c r="Z14" s="143"/>
    </row>
    <row r="15" spans="1:26" x14ac:dyDescent="0.25">
      <c r="A15" s="1"/>
      <c r="B15" s="139"/>
      <c r="C15" s="139"/>
      <c r="D15" s="139"/>
      <c r="E15" s="138"/>
      <c r="F15" s="138"/>
    </row>
    <row r="16" spans="1:26" x14ac:dyDescent="0.25">
      <c r="A16" s="2" t="s">
        <v>76</v>
      </c>
      <c r="B16" s="149"/>
      <c r="C16" s="147"/>
      <c r="D16" s="147"/>
      <c r="E16" s="148"/>
      <c r="F16" s="148"/>
      <c r="G16" s="143"/>
      <c r="H16" s="143"/>
      <c r="I16" s="143"/>
      <c r="J16" s="143"/>
      <c r="K16" s="143"/>
      <c r="L16" s="143"/>
      <c r="M16" s="143"/>
      <c r="N16" s="143"/>
      <c r="O16" s="143"/>
      <c r="P16" s="143"/>
      <c r="Q16" s="143"/>
      <c r="R16" s="143"/>
      <c r="S16" s="143"/>
      <c r="T16" s="143"/>
      <c r="U16" s="143"/>
      <c r="V16" s="143"/>
      <c r="W16" s="143"/>
      <c r="X16" s="143"/>
      <c r="Y16" s="143"/>
      <c r="Z16" s="143"/>
    </row>
    <row r="17" spans="1:26" x14ac:dyDescent="0.25">
      <c r="A17" s="146" t="s">
        <v>237</v>
      </c>
      <c r="B17" s="147">
        <f>'SO Výmena výplní otvorov'!L46</f>
        <v>0</v>
      </c>
      <c r="C17" s="147">
        <f>'SO Výmena výplní otvorov'!M46</f>
        <v>0</v>
      </c>
      <c r="D17" s="147">
        <f>'SO Výmena výplní otvorov'!I46</f>
        <v>0</v>
      </c>
      <c r="E17" s="148">
        <f>'SO Výmena výplní otvorov'!S46</f>
        <v>0.03</v>
      </c>
      <c r="F17" s="148">
        <f>'SO Výmena výplní otvorov'!V46</f>
        <v>0.06</v>
      </c>
      <c r="G17" s="143"/>
      <c r="H17" s="143"/>
      <c r="I17" s="143"/>
      <c r="J17" s="143"/>
      <c r="K17" s="143"/>
      <c r="L17" s="143"/>
      <c r="M17" s="143"/>
      <c r="N17" s="143"/>
      <c r="O17" s="143"/>
      <c r="P17" s="143"/>
      <c r="Q17" s="143"/>
      <c r="R17" s="143"/>
      <c r="S17" s="143"/>
      <c r="T17" s="143"/>
      <c r="U17" s="143"/>
      <c r="V17" s="143"/>
      <c r="W17" s="143"/>
      <c r="X17" s="143"/>
      <c r="Y17" s="143"/>
      <c r="Z17" s="143"/>
    </row>
    <row r="18" spans="1:26" x14ac:dyDescent="0.25">
      <c r="A18" s="146" t="s">
        <v>361</v>
      </c>
      <c r="B18" s="147">
        <f>'SO Výmena výplní otvorov'!L56</f>
        <v>0</v>
      </c>
      <c r="C18" s="147">
        <f>'SO Výmena výplní otvorov'!M56</f>
        <v>0</v>
      </c>
      <c r="D18" s="147">
        <f>'SO Výmena výplní otvorov'!I56</f>
        <v>0</v>
      </c>
      <c r="E18" s="148">
        <f>'SO Výmena výplní otvorov'!S56</f>
        <v>7.0000000000000007E-2</v>
      </c>
      <c r="F18" s="148">
        <f>'SO Výmena výplní otvorov'!V56</f>
        <v>0</v>
      </c>
      <c r="G18" s="143"/>
      <c r="H18" s="143"/>
      <c r="I18" s="143"/>
      <c r="J18" s="143"/>
      <c r="K18" s="143"/>
      <c r="L18" s="143"/>
      <c r="M18" s="143"/>
      <c r="N18" s="143"/>
      <c r="O18" s="143"/>
      <c r="P18" s="143"/>
      <c r="Q18" s="143"/>
      <c r="R18" s="143"/>
      <c r="S18" s="143"/>
      <c r="T18" s="143"/>
      <c r="U18" s="143"/>
      <c r="V18" s="143"/>
      <c r="W18" s="143"/>
      <c r="X18" s="143"/>
      <c r="Y18" s="143"/>
      <c r="Z18" s="143"/>
    </row>
    <row r="19" spans="1:26" x14ac:dyDescent="0.25">
      <c r="A19" s="146" t="s">
        <v>78</v>
      </c>
      <c r="B19" s="147">
        <f>'SO Výmena výplní otvorov'!L65</f>
        <v>0</v>
      </c>
      <c r="C19" s="147">
        <f>'SO Výmena výplní otvorov'!M65</f>
        <v>0</v>
      </c>
      <c r="D19" s="147">
        <f>'SO Výmena výplní otvorov'!I65</f>
        <v>0</v>
      </c>
      <c r="E19" s="148">
        <f>'SO Výmena výplní otvorov'!S65</f>
        <v>0.64</v>
      </c>
      <c r="F19" s="148">
        <f>'SO Výmena výplní otvorov'!V65</f>
        <v>0</v>
      </c>
      <c r="G19" s="143"/>
      <c r="H19" s="143"/>
      <c r="I19" s="143"/>
      <c r="J19" s="143"/>
      <c r="K19" s="143"/>
      <c r="L19" s="143"/>
      <c r="M19" s="143"/>
      <c r="N19" s="143"/>
      <c r="O19" s="143"/>
      <c r="P19" s="143"/>
      <c r="Q19" s="143"/>
      <c r="R19" s="143"/>
      <c r="S19" s="143"/>
      <c r="T19" s="143"/>
      <c r="U19" s="143"/>
      <c r="V19" s="143"/>
      <c r="W19" s="143"/>
      <c r="X19" s="143"/>
      <c r="Y19" s="143"/>
      <c r="Z19" s="143"/>
    </row>
    <row r="20" spans="1:26" x14ac:dyDescent="0.25">
      <c r="A20" s="2" t="s">
        <v>76</v>
      </c>
      <c r="B20" s="149">
        <f>'SO Výmena výplní otvorov'!L67</f>
        <v>0</v>
      </c>
      <c r="C20" s="149">
        <f>'SO Výmena výplní otvorov'!M67</f>
        <v>0</v>
      </c>
      <c r="D20" s="149">
        <f>'SO Výmena výplní otvorov'!I67</f>
        <v>0</v>
      </c>
      <c r="E20" s="150">
        <f>'SO Výmena výplní otvorov'!S67</f>
        <v>0.74</v>
      </c>
      <c r="F20" s="150">
        <f>'SO Výmena výplní otvorov'!V67</f>
        <v>0.06</v>
      </c>
      <c r="G20" s="143"/>
      <c r="H20" s="143"/>
      <c r="I20" s="143"/>
      <c r="J20" s="143"/>
      <c r="K20" s="143"/>
      <c r="L20" s="143"/>
      <c r="M20" s="143"/>
      <c r="N20" s="143"/>
      <c r="O20" s="143"/>
      <c r="P20" s="143"/>
      <c r="Q20" s="143"/>
      <c r="R20" s="143"/>
      <c r="S20" s="143"/>
      <c r="T20" s="143"/>
      <c r="U20" s="143"/>
      <c r="V20" s="143"/>
      <c r="W20" s="143"/>
      <c r="X20" s="143"/>
      <c r="Y20" s="143"/>
      <c r="Z20" s="143"/>
    </row>
    <row r="21" spans="1:26" x14ac:dyDescent="0.25">
      <c r="A21" s="1"/>
      <c r="B21" s="139"/>
      <c r="C21" s="139"/>
      <c r="D21" s="139"/>
      <c r="E21" s="138"/>
      <c r="F21" s="138"/>
    </row>
    <row r="22" spans="1:26" x14ac:dyDescent="0.25">
      <c r="A22" s="2" t="s">
        <v>79</v>
      </c>
      <c r="B22" s="149">
        <f>'SO Výmena výplní otvorov'!L68</f>
        <v>0</v>
      </c>
      <c r="C22" s="149">
        <f>'SO Výmena výplní otvorov'!M68</f>
        <v>0</v>
      </c>
      <c r="D22" s="149">
        <f>'SO Výmena výplní otvorov'!I68</f>
        <v>0</v>
      </c>
      <c r="E22" s="150">
        <f>'SO Výmena výplní otvorov'!S68</f>
        <v>4.72</v>
      </c>
      <c r="F22" s="150">
        <f>'SO Výmena výplní otvorov'!V68</f>
        <v>5.66</v>
      </c>
      <c r="G22" s="143"/>
      <c r="H22" s="143"/>
      <c r="I22" s="143"/>
      <c r="J22" s="143"/>
      <c r="K22" s="143"/>
      <c r="L22" s="143"/>
      <c r="M22" s="143"/>
      <c r="N22" s="143"/>
      <c r="O22" s="143"/>
      <c r="P22" s="143"/>
      <c r="Q22" s="143"/>
      <c r="R22" s="143"/>
      <c r="S22" s="143"/>
      <c r="T22" s="143"/>
      <c r="U22" s="143"/>
      <c r="V22" s="143"/>
      <c r="W22" s="143"/>
      <c r="X22" s="143"/>
      <c r="Y22" s="143"/>
      <c r="Z22" s="143"/>
    </row>
    <row r="23" spans="1:26" x14ac:dyDescent="0.25">
      <c r="A23" s="1"/>
      <c r="B23" s="139"/>
      <c r="C23" s="139"/>
      <c r="D23" s="139"/>
      <c r="E23" s="138"/>
      <c r="F23" s="138"/>
    </row>
    <row r="24" spans="1:26" x14ac:dyDescent="0.25">
      <c r="A24" s="1"/>
      <c r="B24" s="139"/>
      <c r="C24" s="139"/>
      <c r="D24" s="139"/>
      <c r="E24" s="138"/>
      <c r="F24" s="138"/>
    </row>
    <row r="25" spans="1:26" x14ac:dyDescent="0.25">
      <c r="A25" s="1"/>
      <c r="B25" s="139"/>
      <c r="C25" s="139"/>
      <c r="D25" s="139"/>
      <c r="E25" s="138"/>
      <c r="F25" s="138"/>
    </row>
    <row r="26" spans="1:26" x14ac:dyDescent="0.25">
      <c r="A26" s="1"/>
      <c r="B26" s="139"/>
      <c r="C26" s="139"/>
      <c r="D26" s="139"/>
      <c r="E26" s="138"/>
      <c r="F26" s="138"/>
    </row>
    <row r="27" spans="1:26" x14ac:dyDescent="0.25">
      <c r="A27" s="1"/>
      <c r="B27" s="139"/>
      <c r="C27" s="139"/>
      <c r="D27" s="139"/>
      <c r="E27" s="138"/>
      <c r="F27" s="138"/>
    </row>
    <row r="28" spans="1:26" x14ac:dyDescent="0.25">
      <c r="A28" s="1"/>
      <c r="B28" s="139"/>
      <c r="C28" s="139"/>
      <c r="D28" s="139"/>
      <c r="E28" s="138"/>
      <c r="F28" s="138"/>
    </row>
    <row r="29" spans="1:26" x14ac:dyDescent="0.25">
      <c r="A29" s="1"/>
      <c r="B29" s="139"/>
      <c r="C29" s="139"/>
      <c r="D29" s="139"/>
      <c r="E29" s="138"/>
      <c r="F29" s="138"/>
    </row>
    <row r="30" spans="1:26" x14ac:dyDescent="0.25">
      <c r="A30" s="1"/>
      <c r="B30" s="139"/>
      <c r="C30" s="139"/>
      <c r="D30" s="139"/>
      <c r="E30" s="138"/>
      <c r="F30" s="138"/>
    </row>
    <row r="31" spans="1:26" x14ac:dyDescent="0.25">
      <c r="A31" s="1"/>
      <c r="B31" s="139"/>
      <c r="C31" s="139"/>
      <c r="D31" s="139"/>
      <c r="E31" s="138"/>
      <c r="F31" s="138"/>
    </row>
    <row r="32" spans="1:26" x14ac:dyDescent="0.25">
      <c r="A32" s="1"/>
      <c r="B32" s="139"/>
      <c r="C32" s="139"/>
      <c r="D32" s="139"/>
      <c r="E32" s="138"/>
      <c r="F32" s="138"/>
    </row>
    <row r="33" spans="1:6" x14ac:dyDescent="0.25">
      <c r="A33" s="1"/>
      <c r="B33" s="139"/>
      <c r="C33" s="139"/>
      <c r="D33" s="139"/>
      <c r="E33" s="138"/>
      <c r="F33" s="138"/>
    </row>
    <row r="34" spans="1:6" x14ac:dyDescent="0.25">
      <c r="A34" s="1"/>
      <c r="B34" s="139"/>
      <c r="C34" s="139"/>
      <c r="D34" s="139"/>
      <c r="E34" s="138"/>
      <c r="F34" s="138"/>
    </row>
    <row r="35" spans="1:6" x14ac:dyDescent="0.25">
      <c r="A35" s="1"/>
      <c r="B35" s="139"/>
      <c r="C35" s="139"/>
      <c r="D35" s="139"/>
      <c r="E35" s="138"/>
      <c r="F35" s="138"/>
    </row>
    <row r="36" spans="1:6" x14ac:dyDescent="0.25">
      <c r="A36" s="1"/>
      <c r="B36" s="139"/>
      <c r="C36" s="139"/>
      <c r="D36" s="139"/>
      <c r="E36" s="138"/>
      <c r="F36" s="138"/>
    </row>
    <row r="37" spans="1:6" x14ac:dyDescent="0.25">
      <c r="A37" s="1"/>
      <c r="B37" s="139"/>
      <c r="C37" s="139"/>
      <c r="D37" s="139"/>
      <c r="E37" s="138"/>
      <c r="F37" s="138"/>
    </row>
    <row r="38" spans="1:6" x14ac:dyDescent="0.25">
      <c r="A38" s="1"/>
      <c r="B38" s="139"/>
      <c r="C38" s="139"/>
      <c r="D38" s="139"/>
      <c r="E38" s="138"/>
      <c r="F38" s="138"/>
    </row>
    <row r="39" spans="1:6" x14ac:dyDescent="0.25">
      <c r="A39" s="1"/>
      <c r="B39" s="139"/>
      <c r="C39" s="139"/>
      <c r="D39" s="139"/>
      <c r="E39" s="138"/>
      <c r="F39" s="138"/>
    </row>
    <row r="40" spans="1:6" x14ac:dyDescent="0.25">
      <c r="A40" s="1"/>
      <c r="B40" s="139"/>
      <c r="C40" s="139"/>
      <c r="D40" s="139"/>
      <c r="E40" s="138"/>
      <c r="F40" s="138"/>
    </row>
    <row r="41" spans="1:6" x14ac:dyDescent="0.25">
      <c r="A41" s="1"/>
      <c r="B41" s="139"/>
      <c r="C41" s="139"/>
      <c r="D41" s="139"/>
      <c r="E41" s="138"/>
      <c r="F41" s="138"/>
    </row>
    <row r="42" spans="1:6" x14ac:dyDescent="0.25">
      <c r="A42" s="1"/>
      <c r="B42" s="139"/>
      <c r="C42" s="139"/>
      <c r="D42" s="139"/>
      <c r="E42" s="138"/>
      <c r="F42" s="138"/>
    </row>
    <row r="43" spans="1:6" x14ac:dyDescent="0.25">
      <c r="A43" s="1"/>
      <c r="B43" s="139"/>
      <c r="C43" s="139"/>
      <c r="D43" s="139"/>
      <c r="E43" s="138"/>
      <c r="F43" s="138"/>
    </row>
    <row r="44" spans="1:6" x14ac:dyDescent="0.25">
      <c r="A44" s="1"/>
      <c r="B44" s="139"/>
      <c r="C44" s="139"/>
      <c r="D44" s="139"/>
      <c r="E44" s="138"/>
      <c r="F44" s="138"/>
    </row>
    <row r="45" spans="1:6" x14ac:dyDescent="0.25">
      <c r="A45" s="1"/>
      <c r="B45" s="139"/>
      <c r="C45" s="139"/>
      <c r="D45" s="139"/>
      <c r="E45" s="138"/>
      <c r="F45" s="138"/>
    </row>
    <row r="46" spans="1:6" x14ac:dyDescent="0.25">
      <c r="A46" s="1"/>
      <c r="B46" s="139"/>
      <c r="C46" s="139"/>
      <c r="D46" s="139"/>
      <c r="E46" s="138"/>
      <c r="F46" s="138"/>
    </row>
    <row r="47" spans="1:6" x14ac:dyDescent="0.25">
      <c r="A47" s="1"/>
      <c r="B47" s="139"/>
      <c r="C47" s="139"/>
      <c r="D47" s="139"/>
      <c r="E47" s="138"/>
      <c r="F47" s="138"/>
    </row>
    <row r="48" spans="1:6" x14ac:dyDescent="0.25">
      <c r="A48" s="1"/>
      <c r="B48" s="139"/>
      <c r="C48" s="139"/>
      <c r="D48" s="139"/>
      <c r="E48" s="138"/>
      <c r="F48" s="138"/>
    </row>
    <row r="49" spans="1:6" x14ac:dyDescent="0.25">
      <c r="A49" s="1"/>
      <c r="B49" s="139"/>
      <c r="C49" s="139"/>
      <c r="D49" s="139"/>
      <c r="E49" s="138"/>
      <c r="F49" s="138"/>
    </row>
    <row r="50" spans="1:6" x14ac:dyDescent="0.25">
      <c r="A50" s="1"/>
      <c r="B50" s="139"/>
      <c r="C50" s="139"/>
      <c r="D50" s="139"/>
      <c r="E50" s="138"/>
      <c r="F50" s="138"/>
    </row>
    <row r="51" spans="1:6" x14ac:dyDescent="0.25">
      <c r="A51" s="1"/>
      <c r="B51" s="139"/>
      <c r="C51" s="139"/>
      <c r="D51" s="139"/>
      <c r="E51" s="138"/>
      <c r="F51" s="138"/>
    </row>
    <row r="52" spans="1:6" x14ac:dyDescent="0.25">
      <c r="A52" s="1"/>
      <c r="B52" s="139"/>
      <c r="C52" s="139"/>
      <c r="D52" s="139"/>
      <c r="E52" s="138"/>
      <c r="F52" s="138"/>
    </row>
    <row r="53" spans="1:6" x14ac:dyDescent="0.25">
      <c r="A53" s="1"/>
      <c r="B53" s="139"/>
      <c r="C53" s="139"/>
      <c r="D53" s="139"/>
      <c r="E53" s="138"/>
      <c r="F53" s="138"/>
    </row>
    <row r="54" spans="1:6" x14ac:dyDescent="0.25">
      <c r="A54" s="1"/>
      <c r="B54" s="139"/>
      <c r="C54" s="139"/>
      <c r="D54" s="139"/>
      <c r="E54" s="138"/>
      <c r="F54" s="138"/>
    </row>
    <row r="55" spans="1:6" x14ac:dyDescent="0.25">
      <c r="A55" s="1"/>
      <c r="B55" s="139"/>
      <c r="C55" s="139"/>
      <c r="D55" s="139"/>
      <c r="E55" s="138"/>
      <c r="F55" s="138"/>
    </row>
    <row r="56" spans="1:6" x14ac:dyDescent="0.25">
      <c r="A56" s="1"/>
      <c r="B56" s="139"/>
      <c r="C56" s="139"/>
      <c r="D56" s="139"/>
      <c r="E56" s="138"/>
      <c r="F56" s="138"/>
    </row>
    <row r="57" spans="1:6" x14ac:dyDescent="0.25">
      <c r="A57" s="1"/>
      <c r="B57" s="139"/>
      <c r="C57" s="139"/>
      <c r="D57" s="139"/>
      <c r="E57" s="138"/>
      <c r="F57" s="138"/>
    </row>
    <row r="58" spans="1:6" x14ac:dyDescent="0.25">
      <c r="A58" s="1"/>
      <c r="B58" s="139"/>
      <c r="C58" s="139"/>
      <c r="D58" s="139"/>
      <c r="E58" s="138"/>
      <c r="F58" s="138"/>
    </row>
    <row r="59" spans="1:6" x14ac:dyDescent="0.25">
      <c r="A59" s="1"/>
      <c r="B59" s="139"/>
      <c r="C59" s="139"/>
      <c r="D59" s="139"/>
      <c r="E59" s="138"/>
      <c r="F59" s="138"/>
    </row>
    <row r="60" spans="1:6" x14ac:dyDescent="0.25">
      <c r="A60" s="1"/>
      <c r="B60" s="139"/>
      <c r="C60" s="139"/>
      <c r="D60" s="139"/>
      <c r="E60" s="138"/>
      <c r="F60" s="138"/>
    </row>
    <row r="61" spans="1:6" x14ac:dyDescent="0.25">
      <c r="A61" s="1"/>
      <c r="B61" s="139"/>
      <c r="C61" s="139"/>
      <c r="D61" s="139"/>
      <c r="E61" s="138"/>
      <c r="F61" s="138"/>
    </row>
    <row r="62" spans="1:6" x14ac:dyDescent="0.25">
      <c r="A62" s="1"/>
      <c r="B62" s="139"/>
      <c r="C62" s="139"/>
      <c r="D62" s="139"/>
      <c r="E62" s="138"/>
      <c r="F62" s="138"/>
    </row>
    <row r="63" spans="1:6" x14ac:dyDescent="0.25">
      <c r="A63" s="1"/>
      <c r="B63" s="139"/>
      <c r="C63" s="139"/>
      <c r="D63" s="139"/>
      <c r="E63" s="138"/>
      <c r="F63" s="138"/>
    </row>
    <row r="64" spans="1:6" x14ac:dyDescent="0.25">
      <c r="A64" s="1"/>
      <c r="B64" s="139"/>
      <c r="C64" s="139"/>
      <c r="D64" s="139"/>
      <c r="E64" s="138"/>
      <c r="F64" s="138"/>
    </row>
    <row r="65" spans="1:6" x14ac:dyDescent="0.25">
      <c r="A65" s="1"/>
      <c r="B65" s="139"/>
      <c r="C65" s="139"/>
      <c r="D65" s="139"/>
      <c r="E65" s="138"/>
      <c r="F65" s="138"/>
    </row>
    <row r="66" spans="1:6" x14ac:dyDescent="0.25">
      <c r="A66" s="1"/>
      <c r="B66" s="139"/>
      <c r="C66" s="139"/>
      <c r="D66" s="139"/>
      <c r="E66" s="138"/>
      <c r="F66" s="138"/>
    </row>
    <row r="67" spans="1:6" x14ac:dyDescent="0.25">
      <c r="A67" s="1"/>
      <c r="B67" s="1"/>
      <c r="C67" s="1"/>
      <c r="D67" s="1"/>
      <c r="E67" s="1"/>
      <c r="F67" s="1"/>
    </row>
    <row r="68" spans="1:6" x14ac:dyDescent="0.25">
      <c r="A68" s="1"/>
      <c r="B68" s="1"/>
      <c r="C68" s="1"/>
      <c r="D68" s="1"/>
      <c r="E68" s="1"/>
      <c r="F68" s="1"/>
    </row>
    <row r="69" spans="1:6" x14ac:dyDescent="0.25">
      <c r="A69" s="1"/>
      <c r="B69" s="1"/>
      <c r="C69" s="1"/>
      <c r="D69" s="1"/>
      <c r="E69" s="1"/>
      <c r="F69" s="1"/>
    </row>
    <row r="70" spans="1:6" x14ac:dyDescent="0.25">
      <c r="A70" s="1"/>
      <c r="B70" s="1"/>
      <c r="C70" s="1"/>
      <c r="D70" s="1"/>
      <c r="E70" s="1"/>
      <c r="F70" s="1"/>
    </row>
    <row r="71" spans="1:6" x14ac:dyDescent="0.25">
      <c r="A71" s="1"/>
      <c r="B71" s="1"/>
      <c r="C71" s="1"/>
      <c r="D71" s="1"/>
      <c r="E71" s="1"/>
      <c r="F71" s="1"/>
    </row>
    <row r="72" spans="1:6" x14ac:dyDescent="0.25">
      <c r="A72" s="1"/>
      <c r="B72" s="1"/>
      <c r="C72" s="1"/>
      <c r="D72" s="1"/>
      <c r="E72" s="1"/>
      <c r="F72" s="1"/>
    </row>
    <row r="73" spans="1:6" x14ac:dyDescent="0.25">
      <c r="A73" s="1"/>
      <c r="B73" s="1"/>
      <c r="C73" s="1"/>
      <c r="D73" s="1"/>
      <c r="E73" s="1"/>
      <c r="F73" s="1"/>
    </row>
    <row r="74" spans="1:6" x14ac:dyDescent="0.25">
      <c r="A74" s="1"/>
      <c r="B74" s="1"/>
      <c r="C74" s="1"/>
      <c r="D74" s="1"/>
      <c r="E74" s="1"/>
      <c r="F74" s="1"/>
    </row>
    <row r="75" spans="1:6" x14ac:dyDescent="0.25">
      <c r="A75" s="1"/>
      <c r="B75" s="1"/>
      <c r="C75" s="1"/>
      <c r="D75" s="1"/>
      <c r="E75" s="1"/>
      <c r="F75" s="1"/>
    </row>
    <row r="76" spans="1:6" x14ac:dyDescent="0.25">
      <c r="A76" s="1"/>
      <c r="B76" s="1"/>
      <c r="C76" s="1"/>
      <c r="D76" s="1"/>
      <c r="E76" s="1"/>
      <c r="F76" s="1"/>
    </row>
    <row r="77" spans="1:6" x14ac:dyDescent="0.25">
      <c r="A77" s="1"/>
      <c r="B77" s="1"/>
      <c r="C77" s="1"/>
      <c r="D77" s="1"/>
      <c r="E77" s="1"/>
      <c r="F77" s="1"/>
    </row>
    <row r="78" spans="1:6" x14ac:dyDescent="0.25">
      <c r="A78" s="1"/>
      <c r="B78" s="1"/>
      <c r="C78" s="1"/>
      <c r="D78" s="1"/>
      <c r="E78" s="1"/>
      <c r="F78" s="1"/>
    </row>
    <row r="79" spans="1:6" x14ac:dyDescent="0.25">
      <c r="A79" s="1"/>
      <c r="B79" s="1"/>
      <c r="C79" s="1"/>
      <c r="D79" s="1"/>
      <c r="E79" s="1"/>
      <c r="F79" s="1"/>
    </row>
    <row r="80" spans="1:6" x14ac:dyDescent="0.25">
      <c r="A80" s="1"/>
      <c r="B80" s="1"/>
      <c r="C80" s="1"/>
      <c r="D80" s="1"/>
      <c r="E80" s="1"/>
      <c r="F80" s="1"/>
    </row>
    <row r="81" spans="1:6" x14ac:dyDescent="0.25">
      <c r="A81" s="1"/>
      <c r="B81" s="1"/>
      <c r="C81" s="1"/>
      <c r="D81" s="1"/>
      <c r="E81" s="1"/>
      <c r="F81" s="1"/>
    </row>
    <row r="82" spans="1:6" x14ac:dyDescent="0.25">
      <c r="A82" s="1"/>
      <c r="B82" s="1"/>
      <c r="C82" s="1"/>
      <c r="D82" s="1"/>
      <c r="E82" s="1"/>
      <c r="F82" s="1"/>
    </row>
    <row r="83" spans="1:6" x14ac:dyDescent="0.25">
      <c r="A83" s="1"/>
      <c r="B83" s="1"/>
      <c r="C83" s="1"/>
      <c r="D83" s="1"/>
      <c r="E83" s="1"/>
      <c r="F83" s="1"/>
    </row>
    <row r="84" spans="1:6" x14ac:dyDescent="0.25">
      <c r="A84" s="1"/>
      <c r="B84" s="1"/>
      <c r="C84" s="1"/>
      <c r="D84" s="1"/>
      <c r="E84" s="1"/>
      <c r="F84" s="1"/>
    </row>
    <row r="85" spans="1:6" x14ac:dyDescent="0.25">
      <c r="A85" s="1"/>
      <c r="B85" s="1"/>
      <c r="C85" s="1"/>
      <c r="D85" s="1"/>
      <c r="E85" s="1"/>
      <c r="F85" s="1"/>
    </row>
    <row r="86" spans="1:6" x14ac:dyDescent="0.25">
      <c r="A86" s="1"/>
      <c r="B86" s="1"/>
      <c r="C86" s="1"/>
      <c r="D86" s="1"/>
      <c r="E86" s="1"/>
      <c r="F86" s="1"/>
    </row>
    <row r="87" spans="1:6" x14ac:dyDescent="0.25">
      <c r="A87" s="1"/>
      <c r="B87" s="1"/>
      <c r="C87" s="1"/>
      <c r="D87" s="1"/>
      <c r="E87" s="1"/>
      <c r="F87" s="1"/>
    </row>
    <row r="88" spans="1:6" x14ac:dyDescent="0.25">
      <c r="A88" s="1"/>
      <c r="B88" s="1"/>
      <c r="C88" s="1"/>
      <c r="D88" s="1"/>
      <c r="E88" s="1"/>
      <c r="F88" s="1"/>
    </row>
    <row r="89" spans="1:6" x14ac:dyDescent="0.25">
      <c r="A89" s="1"/>
      <c r="B89" s="1"/>
      <c r="C89" s="1"/>
      <c r="D89" s="1"/>
      <c r="E89" s="1"/>
      <c r="F89" s="1"/>
    </row>
    <row r="90" spans="1:6" x14ac:dyDescent="0.25">
      <c r="A90" s="1"/>
      <c r="B90" s="1"/>
      <c r="C90" s="1"/>
      <c r="D90" s="1"/>
      <c r="E90" s="1"/>
      <c r="F90" s="1"/>
    </row>
    <row r="91" spans="1:6" x14ac:dyDescent="0.25">
      <c r="A91" s="1"/>
      <c r="B91" s="1"/>
      <c r="C91" s="1"/>
      <c r="D91" s="1"/>
      <c r="E91" s="1"/>
      <c r="F91" s="1"/>
    </row>
    <row r="92" spans="1:6" x14ac:dyDescent="0.25">
      <c r="A92" s="1"/>
      <c r="B92" s="1"/>
      <c r="C92" s="1"/>
      <c r="D92" s="1"/>
      <c r="E92" s="1"/>
      <c r="F92" s="1"/>
    </row>
    <row r="93" spans="1:6" x14ac:dyDescent="0.25">
      <c r="A93" s="1"/>
      <c r="B93" s="1"/>
      <c r="C93" s="1"/>
      <c r="D93" s="1"/>
      <c r="E93" s="1"/>
      <c r="F93" s="1"/>
    </row>
    <row r="94" spans="1:6" x14ac:dyDescent="0.25">
      <c r="A94" s="1"/>
      <c r="B94" s="1"/>
      <c r="C94" s="1"/>
      <c r="D94" s="1"/>
      <c r="E94" s="1"/>
      <c r="F94" s="1"/>
    </row>
    <row r="95" spans="1:6" x14ac:dyDescent="0.25">
      <c r="A95" s="1"/>
      <c r="B95" s="1"/>
      <c r="C95" s="1"/>
      <c r="D95" s="1"/>
      <c r="E95" s="1"/>
      <c r="F95" s="1"/>
    </row>
    <row r="96" spans="1:6" x14ac:dyDescent="0.25">
      <c r="A96" s="1"/>
      <c r="B96" s="1"/>
      <c r="C96" s="1"/>
      <c r="D96" s="1"/>
      <c r="E96" s="1"/>
      <c r="F96" s="1"/>
    </row>
    <row r="97" spans="1:6" x14ac:dyDescent="0.25">
      <c r="A97" s="1"/>
      <c r="B97" s="1"/>
      <c r="C97" s="1"/>
      <c r="D97" s="1"/>
      <c r="E97" s="1"/>
      <c r="F97" s="1"/>
    </row>
    <row r="98" spans="1:6" x14ac:dyDescent="0.25">
      <c r="A98" s="1"/>
      <c r="B98" s="1"/>
      <c r="C98" s="1"/>
      <c r="D98" s="1"/>
      <c r="E98" s="1"/>
      <c r="F98" s="1"/>
    </row>
    <row r="99" spans="1:6" x14ac:dyDescent="0.25">
      <c r="A99" s="1"/>
      <c r="B99" s="1"/>
      <c r="C99" s="1"/>
      <c r="D99" s="1"/>
      <c r="E99" s="1"/>
      <c r="F99" s="1"/>
    </row>
    <row r="100" spans="1:6" x14ac:dyDescent="0.25">
      <c r="A100" s="1"/>
      <c r="B100" s="1"/>
      <c r="C100" s="1"/>
      <c r="D100" s="1"/>
      <c r="E100" s="1"/>
      <c r="F100" s="1"/>
    </row>
    <row r="101" spans="1:6" x14ac:dyDescent="0.25">
      <c r="A101" s="1"/>
      <c r="B101" s="1"/>
      <c r="C101" s="1"/>
      <c r="D101" s="1"/>
      <c r="E101" s="1"/>
      <c r="F101" s="1"/>
    </row>
    <row r="102" spans="1:6" x14ac:dyDescent="0.25">
      <c r="A102" s="1"/>
      <c r="B102" s="1"/>
      <c r="C102" s="1"/>
      <c r="D102" s="1"/>
      <c r="E102" s="1"/>
      <c r="F102" s="1"/>
    </row>
    <row r="103" spans="1:6" x14ac:dyDescent="0.25">
      <c r="A103" s="1"/>
      <c r="B103" s="1"/>
      <c r="C103" s="1"/>
      <c r="D103" s="1"/>
      <c r="E103" s="1"/>
      <c r="F103" s="1"/>
    </row>
    <row r="104" spans="1:6" x14ac:dyDescent="0.25">
      <c r="A104" s="1"/>
      <c r="B104" s="1"/>
      <c r="C104" s="1"/>
      <c r="D104" s="1"/>
      <c r="E104" s="1"/>
      <c r="F104" s="1"/>
    </row>
    <row r="105" spans="1:6" x14ac:dyDescent="0.25">
      <c r="A105" s="1"/>
      <c r="B105" s="1"/>
      <c r="C105" s="1"/>
      <c r="D105" s="1"/>
      <c r="E105" s="1"/>
      <c r="F105" s="1"/>
    </row>
    <row r="106" spans="1:6" x14ac:dyDescent="0.25">
      <c r="A106" s="1"/>
      <c r="B106" s="1"/>
      <c r="C106" s="1"/>
      <c r="D106" s="1"/>
      <c r="E106" s="1"/>
      <c r="F106" s="1"/>
    </row>
    <row r="107" spans="1:6" x14ac:dyDescent="0.25">
      <c r="A107" s="1"/>
      <c r="B107" s="1"/>
      <c r="C107" s="1"/>
      <c r="D107" s="1"/>
      <c r="E107" s="1"/>
      <c r="F107" s="1"/>
    </row>
    <row r="108" spans="1:6" x14ac:dyDescent="0.25">
      <c r="A108" s="1"/>
      <c r="B108" s="1"/>
      <c r="C108" s="1"/>
      <c r="D108" s="1"/>
      <c r="E108" s="1"/>
      <c r="F108" s="1"/>
    </row>
    <row r="109" spans="1:6" x14ac:dyDescent="0.25">
      <c r="A109" s="1"/>
      <c r="B109" s="1"/>
      <c r="C109" s="1"/>
      <c r="D109" s="1"/>
      <c r="E109" s="1"/>
      <c r="F109" s="1"/>
    </row>
    <row r="110" spans="1:6" x14ac:dyDescent="0.25">
      <c r="A110" s="1"/>
      <c r="B110" s="1"/>
      <c r="C110" s="1"/>
      <c r="D110" s="1"/>
      <c r="E110" s="1"/>
      <c r="F110" s="1"/>
    </row>
    <row r="111" spans="1:6" x14ac:dyDescent="0.25">
      <c r="A111" s="1"/>
      <c r="B111" s="1"/>
      <c r="C111" s="1"/>
      <c r="D111" s="1"/>
      <c r="E111" s="1"/>
      <c r="F111" s="1"/>
    </row>
    <row r="112" spans="1:6" x14ac:dyDescent="0.25">
      <c r="A112" s="1"/>
      <c r="B112" s="1"/>
      <c r="C112" s="1"/>
      <c r="D112" s="1"/>
      <c r="E112" s="1"/>
      <c r="F112" s="1"/>
    </row>
    <row r="113" spans="1:6" x14ac:dyDescent="0.25">
      <c r="A113" s="1"/>
      <c r="B113" s="1"/>
      <c r="C113" s="1"/>
      <c r="D113" s="1"/>
      <c r="E113" s="1"/>
      <c r="F113" s="1"/>
    </row>
    <row r="114" spans="1:6" x14ac:dyDescent="0.25">
      <c r="A114" s="1"/>
      <c r="B114" s="1"/>
      <c r="C114" s="1"/>
      <c r="D114" s="1"/>
      <c r="E114" s="1"/>
      <c r="F114" s="1"/>
    </row>
    <row r="115" spans="1:6" x14ac:dyDescent="0.25">
      <c r="A115" s="1"/>
      <c r="B115" s="1"/>
      <c r="C115" s="1"/>
      <c r="D115" s="1"/>
      <c r="E115" s="1"/>
      <c r="F115" s="1"/>
    </row>
    <row r="116" spans="1:6" x14ac:dyDescent="0.25">
      <c r="A116" s="1"/>
      <c r="B116" s="1"/>
      <c r="C116" s="1"/>
      <c r="D116" s="1"/>
      <c r="E116" s="1"/>
      <c r="F116" s="1"/>
    </row>
    <row r="117" spans="1:6" x14ac:dyDescent="0.25">
      <c r="A117" s="1"/>
      <c r="B117" s="1"/>
      <c r="C117" s="1"/>
      <c r="D117" s="1"/>
      <c r="E117" s="1"/>
      <c r="F117" s="1"/>
    </row>
    <row r="118" spans="1:6" x14ac:dyDescent="0.25">
      <c r="A118" s="1"/>
      <c r="B118" s="1"/>
      <c r="C118" s="1"/>
      <c r="D118" s="1"/>
      <c r="E118" s="1"/>
      <c r="F118" s="1"/>
    </row>
    <row r="119" spans="1:6" x14ac:dyDescent="0.25">
      <c r="A119" s="1"/>
      <c r="B119" s="1"/>
      <c r="C119" s="1"/>
      <c r="D119" s="1"/>
      <c r="E119" s="1"/>
      <c r="F119" s="1"/>
    </row>
    <row r="120" spans="1:6" x14ac:dyDescent="0.25">
      <c r="A120" s="1"/>
      <c r="B120" s="1"/>
      <c r="C120" s="1"/>
      <c r="D120" s="1"/>
      <c r="E120" s="1"/>
      <c r="F120" s="1"/>
    </row>
    <row r="121" spans="1:6" x14ac:dyDescent="0.25">
      <c r="A121" s="1"/>
      <c r="B121" s="1"/>
      <c r="C121" s="1"/>
      <c r="D121" s="1"/>
      <c r="E121" s="1"/>
      <c r="F121" s="1"/>
    </row>
    <row r="122" spans="1:6" x14ac:dyDescent="0.25">
      <c r="A122" s="1"/>
      <c r="B122" s="1"/>
      <c r="C122" s="1"/>
      <c r="D122" s="1"/>
      <c r="E122" s="1"/>
      <c r="F122" s="1"/>
    </row>
    <row r="123" spans="1:6" x14ac:dyDescent="0.25">
      <c r="A123" s="1"/>
      <c r="B123" s="1"/>
      <c r="C123" s="1"/>
      <c r="D123" s="1"/>
      <c r="E123" s="1"/>
      <c r="F123" s="1"/>
    </row>
    <row r="124" spans="1:6" x14ac:dyDescent="0.25">
      <c r="A124" s="1"/>
      <c r="B124" s="1"/>
      <c r="C124" s="1"/>
      <c r="D124" s="1"/>
      <c r="E124" s="1"/>
      <c r="F124" s="1"/>
    </row>
    <row r="125" spans="1:6" x14ac:dyDescent="0.25">
      <c r="A125" s="1"/>
      <c r="B125" s="1"/>
      <c r="C125" s="1"/>
      <c r="D125" s="1"/>
      <c r="E125" s="1"/>
      <c r="F125" s="1"/>
    </row>
    <row r="126" spans="1:6" x14ac:dyDescent="0.25">
      <c r="A126" s="1"/>
      <c r="B126" s="1"/>
      <c r="C126" s="1"/>
      <c r="D126" s="1"/>
      <c r="E126" s="1"/>
      <c r="F126" s="1"/>
    </row>
    <row r="127" spans="1:6" x14ac:dyDescent="0.25">
      <c r="A127" s="1"/>
      <c r="B127" s="1"/>
      <c r="C127" s="1"/>
      <c r="D127" s="1"/>
      <c r="E127" s="1"/>
      <c r="F127" s="1"/>
    </row>
    <row r="128" spans="1:6" x14ac:dyDescent="0.25">
      <c r="A128" s="1"/>
      <c r="B128" s="1"/>
      <c r="C128" s="1"/>
      <c r="D128" s="1"/>
      <c r="E128" s="1"/>
      <c r="F128" s="1"/>
    </row>
    <row r="129" spans="1:6" x14ac:dyDescent="0.25">
      <c r="A129" s="1"/>
      <c r="B129" s="1"/>
      <c r="C129" s="1"/>
      <c r="D129" s="1"/>
      <c r="E129" s="1"/>
      <c r="F129" s="1"/>
    </row>
    <row r="130" spans="1:6" x14ac:dyDescent="0.25">
      <c r="A130" s="1"/>
      <c r="B130" s="1"/>
      <c r="C130" s="1"/>
      <c r="D130" s="1"/>
      <c r="E130" s="1"/>
      <c r="F130" s="1"/>
    </row>
    <row r="131" spans="1:6" x14ac:dyDescent="0.25">
      <c r="A131" s="1"/>
      <c r="B131" s="1"/>
      <c r="C131" s="1"/>
      <c r="D131" s="1"/>
      <c r="E131" s="1"/>
      <c r="F131" s="1"/>
    </row>
    <row r="132" spans="1:6" x14ac:dyDescent="0.25">
      <c r="A132" s="1"/>
      <c r="B132" s="1"/>
      <c r="C132" s="1"/>
      <c r="D132" s="1"/>
      <c r="E132" s="1"/>
      <c r="F132" s="1"/>
    </row>
    <row r="133" spans="1:6" x14ac:dyDescent="0.25">
      <c r="A133" s="1"/>
      <c r="B133" s="1"/>
      <c r="C133" s="1"/>
      <c r="D133" s="1"/>
      <c r="E133" s="1"/>
      <c r="F133" s="1"/>
    </row>
    <row r="134" spans="1:6" x14ac:dyDescent="0.25">
      <c r="A134" s="1"/>
      <c r="B134" s="1"/>
      <c r="C134" s="1"/>
      <c r="D134" s="1"/>
      <c r="E134" s="1"/>
      <c r="F134" s="1"/>
    </row>
    <row r="135" spans="1:6" x14ac:dyDescent="0.25">
      <c r="A135" s="1"/>
      <c r="B135" s="1"/>
      <c r="C135" s="1"/>
      <c r="D135" s="1"/>
      <c r="E135" s="1"/>
      <c r="F135" s="1"/>
    </row>
    <row r="136" spans="1:6" x14ac:dyDescent="0.25">
      <c r="A136" s="1"/>
      <c r="B136" s="1"/>
      <c r="C136" s="1"/>
      <c r="D136" s="1"/>
      <c r="E136" s="1"/>
      <c r="F136" s="1"/>
    </row>
    <row r="137" spans="1:6" x14ac:dyDescent="0.25">
      <c r="A137" s="1"/>
      <c r="B137" s="1"/>
      <c r="C137" s="1"/>
      <c r="D137" s="1"/>
      <c r="E137" s="1"/>
      <c r="F137" s="1"/>
    </row>
    <row r="138" spans="1:6" x14ac:dyDescent="0.25">
      <c r="A138" s="1"/>
      <c r="B138" s="1"/>
      <c r="C138" s="1"/>
      <c r="D138" s="1"/>
      <c r="E138" s="1"/>
      <c r="F138" s="1"/>
    </row>
    <row r="139" spans="1:6" x14ac:dyDescent="0.25">
      <c r="A139" s="1"/>
      <c r="B139" s="1"/>
      <c r="C139" s="1"/>
      <c r="D139" s="1"/>
      <c r="E139" s="1"/>
      <c r="F139" s="1"/>
    </row>
    <row r="140" spans="1:6" x14ac:dyDescent="0.25">
      <c r="A140" s="1"/>
      <c r="B140" s="1"/>
      <c r="C140" s="1"/>
      <c r="D140" s="1"/>
      <c r="E140" s="1"/>
      <c r="F140" s="1"/>
    </row>
    <row r="141" spans="1:6" x14ac:dyDescent="0.25">
      <c r="A141" s="1"/>
      <c r="B141" s="1"/>
      <c r="C141" s="1"/>
      <c r="D141" s="1"/>
      <c r="E141" s="1"/>
      <c r="F141" s="1"/>
    </row>
    <row r="142" spans="1:6" x14ac:dyDescent="0.25">
      <c r="A142" s="1"/>
      <c r="B142" s="1"/>
      <c r="C142" s="1"/>
      <c r="D142" s="1"/>
      <c r="E142" s="1"/>
      <c r="F142" s="1"/>
    </row>
    <row r="143" spans="1:6" x14ac:dyDescent="0.25">
      <c r="A143" s="1"/>
      <c r="B143" s="1"/>
      <c r="C143" s="1"/>
      <c r="D143" s="1"/>
      <c r="E143" s="1"/>
      <c r="F143" s="1"/>
    </row>
    <row r="144" spans="1:6" x14ac:dyDescent="0.25">
      <c r="A144" s="1"/>
      <c r="B144" s="1"/>
      <c r="C144" s="1"/>
      <c r="D144" s="1"/>
      <c r="E144" s="1"/>
      <c r="F144" s="1"/>
    </row>
    <row r="145" spans="1:6" x14ac:dyDescent="0.25">
      <c r="A145" s="1"/>
      <c r="B145" s="1"/>
      <c r="C145" s="1"/>
      <c r="D145" s="1"/>
      <c r="E145" s="1"/>
      <c r="F145" s="1"/>
    </row>
    <row r="146" spans="1:6" x14ac:dyDescent="0.25">
      <c r="A146" s="1"/>
      <c r="B146" s="1"/>
      <c r="C146" s="1"/>
      <c r="D146" s="1"/>
      <c r="E146" s="1"/>
      <c r="F146" s="1"/>
    </row>
    <row r="147" spans="1:6" x14ac:dyDescent="0.25">
      <c r="A147" s="1"/>
      <c r="B147" s="1"/>
      <c r="C147" s="1"/>
      <c r="D147" s="1"/>
      <c r="E147" s="1"/>
      <c r="F147" s="1"/>
    </row>
    <row r="148" spans="1:6" x14ac:dyDescent="0.25">
      <c r="A148" s="1"/>
      <c r="B148" s="1"/>
      <c r="C148" s="1"/>
      <c r="D148" s="1"/>
      <c r="E148" s="1"/>
      <c r="F148" s="1"/>
    </row>
    <row r="149" spans="1:6" x14ac:dyDescent="0.25">
      <c r="A149" s="1"/>
      <c r="B149" s="1"/>
      <c r="C149" s="1"/>
      <c r="D149" s="1"/>
      <c r="E149" s="1"/>
      <c r="F149" s="1"/>
    </row>
    <row r="150" spans="1:6" x14ac:dyDescent="0.25">
      <c r="A150" s="1"/>
      <c r="B150" s="1"/>
      <c r="C150" s="1"/>
      <c r="D150" s="1"/>
      <c r="E150" s="1"/>
      <c r="F150" s="1"/>
    </row>
    <row r="151" spans="1:6" x14ac:dyDescent="0.25">
      <c r="A151" s="1"/>
      <c r="B151" s="1"/>
      <c r="C151" s="1"/>
      <c r="D151" s="1"/>
      <c r="E151" s="1"/>
      <c r="F151" s="1"/>
    </row>
    <row r="152" spans="1:6" x14ac:dyDescent="0.25">
      <c r="A152" s="1"/>
      <c r="B152" s="1"/>
      <c r="C152" s="1"/>
      <c r="D152" s="1"/>
      <c r="E152" s="1"/>
      <c r="F152" s="1"/>
    </row>
    <row r="153" spans="1:6" x14ac:dyDescent="0.25">
      <c r="A153" s="1"/>
      <c r="B153" s="1"/>
      <c r="C153" s="1"/>
      <c r="D153" s="1"/>
      <c r="E153" s="1"/>
      <c r="F153" s="1"/>
    </row>
    <row r="154" spans="1:6" x14ac:dyDescent="0.25">
      <c r="A154" s="1"/>
      <c r="B154" s="1"/>
      <c r="C154" s="1"/>
      <c r="D154" s="1"/>
      <c r="E154" s="1"/>
      <c r="F154" s="1"/>
    </row>
    <row r="155" spans="1:6" x14ac:dyDescent="0.25">
      <c r="A155" s="1"/>
      <c r="B155" s="1"/>
      <c r="C155" s="1"/>
      <c r="D155" s="1"/>
      <c r="E155" s="1"/>
      <c r="F155" s="1"/>
    </row>
    <row r="156" spans="1:6" x14ac:dyDescent="0.25">
      <c r="A156" s="1"/>
      <c r="B156" s="1"/>
      <c r="C156" s="1"/>
      <c r="D156" s="1"/>
      <c r="E156" s="1"/>
      <c r="F156" s="1"/>
    </row>
    <row r="157" spans="1:6" x14ac:dyDescent="0.25">
      <c r="A157" s="1"/>
      <c r="B157" s="1"/>
      <c r="C157" s="1"/>
      <c r="D157" s="1"/>
      <c r="E157" s="1"/>
      <c r="F157" s="1"/>
    </row>
    <row r="158" spans="1:6" x14ac:dyDescent="0.25">
      <c r="A158" s="1"/>
      <c r="B158" s="1"/>
      <c r="C158" s="1"/>
      <c r="D158" s="1"/>
      <c r="E158" s="1"/>
      <c r="F158" s="1"/>
    </row>
    <row r="159" spans="1:6" x14ac:dyDescent="0.25">
      <c r="A159" s="1"/>
      <c r="B159" s="1"/>
      <c r="C159" s="1"/>
      <c r="D159" s="1"/>
      <c r="E159" s="1"/>
      <c r="F159" s="1"/>
    </row>
    <row r="160" spans="1:6" x14ac:dyDescent="0.25">
      <c r="A160" s="1"/>
      <c r="B160" s="1"/>
      <c r="C160" s="1"/>
      <c r="D160" s="1"/>
      <c r="E160" s="1"/>
      <c r="F160" s="1"/>
    </row>
    <row r="161" spans="1:6" x14ac:dyDescent="0.25">
      <c r="A161" s="1"/>
      <c r="B161" s="1"/>
      <c r="C161" s="1"/>
      <c r="D161" s="1"/>
      <c r="E161" s="1"/>
      <c r="F161" s="1"/>
    </row>
    <row r="162" spans="1:6" x14ac:dyDescent="0.25">
      <c r="A162" s="1"/>
      <c r="B162" s="1"/>
      <c r="C162" s="1"/>
      <c r="D162" s="1"/>
      <c r="E162" s="1"/>
      <c r="F162" s="1"/>
    </row>
    <row r="163" spans="1:6" x14ac:dyDescent="0.25">
      <c r="A163" s="1"/>
      <c r="B163" s="1"/>
      <c r="C163" s="1"/>
      <c r="D163" s="1"/>
      <c r="E163" s="1"/>
      <c r="F163" s="1"/>
    </row>
    <row r="164" spans="1:6" x14ac:dyDescent="0.25">
      <c r="A164" s="1"/>
      <c r="B164" s="1"/>
      <c r="C164" s="1"/>
      <c r="D164" s="1"/>
      <c r="E164" s="1"/>
      <c r="F164" s="1"/>
    </row>
    <row r="165" spans="1:6" x14ac:dyDescent="0.25">
      <c r="A165" s="1"/>
      <c r="B165" s="1"/>
      <c r="C165" s="1"/>
      <c r="D165" s="1"/>
      <c r="E165" s="1"/>
      <c r="F165" s="1"/>
    </row>
    <row r="166" spans="1:6" x14ac:dyDescent="0.25">
      <c r="A166" s="1"/>
      <c r="B166" s="1"/>
      <c r="C166" s="1"/>
      <c r="D166" s="1"/>
      <c r="E166" s="1"/>
      <c r="F166" s="1"/>
    </row>
    <row r="167" spans="1:6" x14ac:dyDescent="0.25">
      <c r="A167" s="1"/>
      <c r="B167" s="1"/>
      <c r="C167" s="1"/>
      <c r="D167" s="1"/>
      <c r="E167" s="1"/>
      <c r="F167" s="1"/>
    </row>
    <row r="168" spans="1:6" x14ac:dyDescent="0.25">
      <c r="A168" s="1"/>
      <c r="B168" s="1"/>
      <c r="C168" s="1"/>
      <c r="D168" s="1"/>
      <c r="E168" s="1"/>
      <c r="F168" s="1"/>
    </row>
    <row r="169" spans="1:6" x14ac:dyDescent="0.25">
      <c r="A169" s="1"/>
      <c r="B169" s="1"/>
      <c r="C169" s="1"/>
      <c r="D169" s="1"/>
      <c r="E169" s="1"/>
      <c r="F169" s="1"/>
    </row>
    <row r="170" spans="1:6" x14ac:dyDescent="0.25">
      <c r="A170" s="1"/>
      <c r="B170" s="1"/>
      <c r="C170" s="1"/>
      <c r="D170" s="1"/>
      <c r="E170" s="1"/>
      <c r="F170" s="1"/>
    </row>
    <row r="171" spans="1:6" x14ac:dyDescent="0.25">
      <c r="A171" s="1"/>
      <c r="B171" s="1"/>
      <c r="C171" s="1"/>
      <c r="D171" s="1"/>
      <c r="E171" s="1"/>
      <c r="F171" s="1"/>
    </row>
    <row r="172" spans="1:6" x14ac:dyDescent="0.25">
      <c r="A172" s="1"/>
      <c r="B172" s="1"/>
      <c r="C172" s="1"/>
      <c r="D172" s="1"/>
      <c r="E172" s="1"/>
      <c r="F172" s="1"/>
    </row>
    <row r="173" spans="1:6" x14ac:dyDescent="0.25">
      <c r="A173" s="1"/>
      <c r="B173" s="1"/>
      <c r="C173" s="1"/>
      <c r="D173" s="1"/>
      <c r="E173" s="1"/>
      <c r="F173" s="1"/>
    </row>
    <row r="174" spans="1:6" x14ac:dyDescent="0.25">
      <c r="A174" s="1"/>
      <c r="B174" s="1"/>
      <c r="C174" s="1"/>
      <c r="D174" s="1"/>
      <c r="E174" s="1"/>
      <c r="F174" s="1"/>
    </row>
    <row r="175" spans="1:6" x14ac:dyDescent="0.25">
      <c r="A175" s="1"/>
      <c r="B175" s="1"/>
      <c r="C175" s="1"/>
      <c r="D175" s="1"/>
      <c r="E175" s="1"/>
      <c r="F175" s="1"/>
    </row>
    <row r="176" spans="1:6" x14ac:dyDescent="0.25">
      <c r="A176" s="1"/>
      <c r="B176" s="1"/>
      <c r="C176" s="1"/>
      <c r="D176" s="1"/>
      <c r="E176" s="1"/>
      <c r="F176" s="1"/>
    </row>
    <row r="177" spans="1:6" x14ac:dyDescent="0.25">
      <c r="A177" s="1"/>
      <c r="B177" s="1"/>
      <c r="C177" s="1"/>
      <c r="D177" s="1"/>
      <c r="E177" s="1"/>
      <c r="F177" s="1"/>
    </row>
    <row r="178" spans="1:6" x14ac:dyDescent="0.25">
      <c r="A178" s="1"/>
      <c r="B178" s="1"/>
      <c r="C178" s="1"/>
      <c r="D178" s="1"/>
      <c r="E178" s="1"/>
      <c r="F178" s="1"/>
    </row>
    <row r="179" spans="1:6" x14ac:dyDescent="0.25">
      <c r="A179" s="1"/>
      <c r="B179" s="1"/>
      <c r="C179" s="1"/>
      <c r="D179" s="1"/>
      <c r="E179" s="1"/>
      <c r="F179" s="1"/>
    </row>
    <row r="180" spans="1:6" x14ac:dyDescent="0.25">
      <c r="A180" s="1"/>
      <c r="B180" s="1"/>
      <c r="C180" s="1"/>
      <c r="D180" s="1"/>
      <c r="E180" s="1"/>
      <c r="F180" s="1"/>
    </row>
    <row r="181" spans="1:6" x14ac:dyDescent="0.25">
      <c r="A181" s="1"/>
      <c r="B181" s="1"/>
      <c r="C181" s="1"/>
      <c r="D181" s="1"/>
      <c r="E181" s="1"/>
      <c r="F181" s="1"/>
    </row>
    <row r="182" spans="1:6" x14ac:dyDescent="0.25">
      <c r="A182" s="1"/>
      <c r="B182" s="1"/>
      <c r="C182" s="1"/>
      <c r="D182" s="1"/>
      <c r="E182" s="1"/>
      <c r="F182" s="1"/>
    </row>
    <row r="183" spans="1:6" x14ac:dyDescent="0.25">
      <c r="A183" s="1"/>
      <c r="B183" s="1"/>
      <c r="C183" s="1"/>
      <c r="D183" s="1"/>
      <c r="E183" s="1"/>
      <c r="F183" s="1"/>
    </row>
    <row r="184" spans="1:6" x14ac:dyDescent="0.25">
      <c r="A184" s="1"/>
      <c r="B184" s="1"/>
      <c r="C184" s="1"/>
      <c r="D184" s="1"/>
      <c r="E184" s="1"/>
      <c r="F184" s="1"/>
    </row>
    <row r="185" spans="1:6" x14ac:dyDescent="0.25">
      <c r="A185" s="1"/>
      <c r="B185" s="1"/>
      <c r="C185" s="1"/>
      <c r="D185" s="1"/>
      <c r="E185" s="1"/>
      <c r="F185" s="1"/>
    </row>
    <row r="186" spans="1:6" x14ac:dyDescent="0.25">
      <c r="A186" s="1"/>
      <c r="B186" s="1"/>
      <c r="C186" s="1"/>
      <c r="D186" s="1"/>
      <c r="E186" s="1"/>
      <c r="F186" s="1"/>
    </row>
    <row r="187" spans="1:6" x14ac:dyDescent="0.25">
      <c r="A187" s="1"/>
      <c r="B187" s="1"/>
      <c r="C187" s="1"/>
      <c r="D187" s="1"/>
      <c r="E187" s="1"/>
      <c r="F187" s="1"/>
    </row>
    <row r="188" spans="1:6" x14ac:dyDescent="0.25">
      <c r="A188" s="1"/>
      <c r="B188" s="1"/>
      <c r="C188" s="1"/>
      <c r="D188" s="1"/>
      <c r="E188" s="1"/>
      <c r="F188" s="1"/>
    </row>
    <row r="189" spans="1:6" x14ac:dyDescent="0.25">
      <c r="A189" s="1"/>
      <c r="B189" s="1"/>
      <c r="C189" s="1"/>
      <c r="D189" s="1"/>
      <c r="E189" s="1"/>
      <c r="F189" s="1"/>
    </row>
    <row r="190" spans="1:6" x14ac:dyDescent="0.25">
      <c r="A190" s="1"/>
      <c r="B190" s="1"/>
      <c r="C190" s="1"/>
      <c r="D190" s="1"/>
      <c r="E190" s="1"/>
      <c r="F190" s="1"/>
    </row>
    <row r="191" spans="1:6" x14ac:dyDescent="0.25">
      <c r="A191" s="1"/>
      <c r="B191" s="1"/>
      <c r="C191" s="1"/>
      <c r="D191" s="1"/>
      <c r="E191" s="1"/>
      <c r="F191" s="1"/>
    </row>
    <row r="192" spans="1:6" x14ac:dyDescent="0.25">
      <c r="A192" s="1"/>
      <c r="B192" s="1"/>
      <c r="C192" s="1"/>
      <c r="D192" s="1"/>
      <c r="E192" s="1"/>
      <c r="F192" s="1"/>
    </row>
    <row r="193" spans="1:6" x14ac:dyDescent="0.25">
      <c r="A193" s="1"/>
      <c r="B193" s="1"/>
      <c r="C193" s="1"/>
      <c r="D193" s="1"/>
      <c r="E193" s="1"/>
      <c r="F193" s="1"/>
    </row>
    <row r="194" spans="1:6" x14ac:dyDescent="0.25">
      <c r="A194" s="1"/>
      <c r="B194" s="1"/>
      <c r="C194" s="1"/>
      <c r="D194" s="1"/>
      <c r="E194" s="1"/>
      <c r="F194" s="1"/>
    </row>
    <row r="195" spans="1:6" x14ac:dyDescent="0.25">
      <c r="A195" s="1"/>
      <c r="B195" s="1"/>
      <c r="C195" s="1"/>
      <c r="D195" s="1"/>
      <c r="E195" s="1"/>
      <c r="F195" s="1"/>
    </row>
    <row r="196" spans="1:6" x14ac:dyDescent="0.25">
      <c r="A196" s="1"/>
      <c r="B196" s="1"/>
      <c r="C196" s="1"/>
      <c r="D196" s="1"/>
      <c r="E196" s="1"/>
      <c r="F196" s="1"/>
    </row>
    <row r="197" spans="1:6" x14ac:dyDescent="0.25">
      <c r="A197" s="1"/>
      <c r="B197" s="1"/>
      <c r="C197" s="1"/>
      <c r="D197" s="1"/>
      <c r="E197" s="1"/>
      <c r="F197" s="1"/>
    </row>
    <row r="198" spans="1:6" x14ac:dyDescent="0.25">
      <c r="A198" s="1"/>
      <c r="B198" s="1"/>
      <c r="C198" s="1"/>
      <c r="D198" s="1"/>
      <c r="E198" s="1"/>
      <c r="F198" s="1"/>
    </row>
    <row r="199" spans="1:6" x14ac:dyDescent="0.25">
      <c r="A199" s="1"/>
      <c r="B199" s="1"/>
      <c r="C199" s="1"/>
      <c r="D199" s="1"/>
      <c r="E199" s="1"/>
      <c r="F199" s="1"/>
    </row>
    <row r="200" spans="1:6" x14ac:dyDescent="0.25">
      <c r="A200" s="1"/>
      <c r="B200" s="1"/>
      <c r="C200" s="1"/>
      <c r="D200" s="1"/>
      <c r="E200" s="1"/>
      <c r="F200" s="1"/>
    </row>
    <row r="201" spans="1:6" x14ac:dyDescent="0.25">
      <c r="A201" s="1"/>
      <c r="B201" s="1"/>
      <c r="C201" s="1"/>
      <c r="D201" s="1"/>
      <c r="E201" s="1"/>
      <c r="F201" s="1"/>
    </row>
    <row r="202" spans="1:6" x14ac:dyDescent="0.25">
      <c r="A202" s="1"/>
      <c r="B202" s="1"/>
      <c r="C202" s="1"/>
      <c r="D202" s="1"/>
      <c r="E202" s="1"/>
      <c r="F202" s="1"/>
    </row>
    <row r="203" spans="1:6" x14ac:dyDescent="0.25">
      <c r="A203" s="1"/>
      <c r="B203" s="1"/>
      <c r="C203" s="1"/>
      <c r="D203" s="1"/>
      <c r="E203" s="1"/>
      <c r="F203" s="1"/>
    </row>
    <row r="204" spans="1:6" x14ac:dyDescent="0.25">
      <c r="A204" s="1"/>
      <c r="B204" s="1"/>
      <c r="C204" s="1"/>
      <c r="D204" s="1"/>
      <c r="E204" s="1"/>
      <c r="F204" s="1"/>
    </row>
    <row r="205" spans="1:6" x14ac:dyDescent="0.25">
      <c r="A205" s="1"/>
      <c r="B205" s="1"/>
      <c r="C205" s="1"/>
      <c r="D205" s="1"/>
      <c r="E205" s="1"/>
      <c r="F205" s="1"/>
    </row>
    <row r="206" spans="1:6" x14ac:dyDescent="0.25">
      <c r="A206" s="1"/>
      <c r="B206" s="1"/>
      <c r="C206" s="1"/>
      <c r="D206" s="1"/>
      <c r="E206" s="1"/>
      <c r="F206" s="1"/>
    </row>
    <row r="207" spans="1:6" x14ac:dyDescent="0.25">
      <c r="A207" s="1"/>
      <c r="B207" s="1"/>
      <c r="C207" s="1"/>
      <c r="D207" s="1"/>
      <c r="E207" s="1"/>
      <c r="F207" s="1"/>
    </row>
    <row r="208" spans="1:6" x14ac:dyDescent="0.25">
      <c r="A208" s="1"/>
      <c r="B208" s="1"/>
      <c r="C208" s="1"/>
      <c r="D208" s="1"/>
      <c r="E208" s="1"/>
      <c r="F208" s="1"/>
    </row>
    <row r="209" spans="1:6" x14ac:dyDescent="0.25">
      <c r="A209" s="1"/>
      <c r="B209" s="1"/>
      <c r="C209" s="1"/>
      <c r="D209" s="1"/>
      <c r="E209" s="1"/>
      <c r="F209" s="1"/>
    </row>
    <row r="210" spans="1:6" x14ac:dyDescent="0.25">
      <c r="A210" s="1"/>
      <c r="B210" s="1"/>
      <c r="C210" s="1"/>
      <c r="D210" s="1"/>
      <c r="E210" s="1"/>
      <c r="F210" s="1"/>
    </row>
    <row r="211" spans="1:6" x14ac:dyDescent="0.25">
      <c r="A211" s="1"/>
      <c r="B211" s="1"/>
      <c r="C211" s="1"/>
      <c r="D211" s="1"/>
      <c r="E211" s="1"/>
      <c r="F211" s="1"/>
    </row>
    <row r="212" spans="1:6" x14ac:dyDescent="0.25">
      <c r="A212" s="1"/>
      <c r="B212" s="1"/>
      <c r="C212" s="1"/>
      <c r="D212" s="1"/>
      <c r="E212" s="1"/>
      <c r="F212" s="1"/>
    </row>
    <row r="213" spans="1:6" x14ac:dyDescent="0.25">
      <c r="A213" s="1"/>
      <c r="B213" s="1"/>
      <c r="C213" s="1"/>
      <c r="D213" s="1"/>
      <c r="E213" s="1"/>
      <c r="F213" s="1"/>
    </row>
    <row r="214" spans="1:6" x14ac:dyDescent="0.25">
      <c r="A214" s="1"/>
      <c r="B214" s="1"/>
      <c r="C214" s="1"/>
      <c r="D214" s="1"/>
      <c r="E214" s="1"/>
      <c r="F214" s="1"/>
    </row>
    <row r="215" spans="1:6" x14ac:dyDescent="0.25">
      <c r="A215" s="1"/>
      <c r="B215" s="1"/>
      <c r="C215" s="1"/>
      <c r="D215" s="1"/>
      <c r="E215" s="1"/>
      <c r="F215" s="1"/>
    </row>
    <row r="216" spans="1:6" x14ac:dyDescent="0.25">
      <c r="A216" s="1"/>
      <c r="B216" s="1"/>
      <c r="C216" s="1"/>
      <c r="D216" s="1"/>
      <c r="E216" s="1"/>
      <c r="F216" s="1"/>
    </row>
    <row r="217" spans="1:6" x14ac:dyDescent="0.25">
      <c r="A217" s="1"/>
      <c r="B217" s="1"/>
      <c r="C217" s="1"/>
      <c r="D217" s="1"/>
      <c r="E217" s="1"/>
      <c r="F217" s="1"/>
    </row>
    <row r="218" spans="1:6" x14ac:dyDescent="0.25">
      <c r="A218" s="1"/>
      <c r="B218" s="1"/>
      <c r="C218" s="1"/>
      <c r="D218" s="1"/>
      <c r="E218" s="1"/>
      <c r="F218" s="1"/>
    </row>
    <row r="219" spans="1:6" x14ac:dyDescent="0.25">
      <c r="A219" s="1"/>
      <c r="B219" s="1"/>
      <c r="C219" s="1"/>
      <c r="D219" s="1"/>
      <c r="E219" s="1"/>
      <c r="F219" s="1"/>
    </row>
    <row r="220" spans="1:6" x14ac:dyDescent="0.25">
      <c r="A220" s="1"/>
      <c r="B220" s="1"/>
      <c r="C220" s="1"/>
      <c r="D220" s="1"/>
      <c r="E220" s="1"/>
      <c r="F220" s="1"/>
    </row>
    <row r="221" spans="1:6" x14ac:dyDescent="0.25">
      <c r="A221" s="1"/>
      <c r="B221" s="1"/>
      <c r="C221" s="1"/>
      <c r="D221" s="1"/>
      <c r="E221" s="1"/>
      <c r="F221" s="1"/>
    </row>
    <row r="222" spans="1:6" x14ac:dyDescent="0.25">
      <c r="A222" s="1"/>
      <c r="B222" s="1"/>
      <c r="C222" s="1"/>
      <c r="D222" s="1"/>
      <c r="E222" s="1"/>
      <c r="F222" s="1"/>
    </row>
    <row r="223" spans="1:6" x14ac:dyDescent="0.25">
      <c r="A223" s="1"/>
      <c r="B223" s="1"/>
      <c r="C223" s="1"/>
      <c r="D223" s="1"/>
      <c r="E223" s="1"/>
      <c r="F223" s="1"/>
    </row>
    <row r="224" spans="1:6" x14ac:dyDescent="0.25">
      <c r="A224" s="1"/>
      <c r="B224" s="1"/>
      <c r="C224" s="1"/>
      <c r="D224" s="1"/>
      <c r="E224" s="1"/>
      <c r="F224" s="1"/>
    </row>
    <row r="225" spans="1:6" x14ac:dyDescent="0.25">
      <c r="A225" s="1"/>
      <c r="B225" s="1"/>
      <c r="C225" s="1"/>
      <c r="D225" s="1"/>
      <c r="E225" s="1"/>
      <c r="F225" s="1"/>
    </row>
    <row r="226" spans="1:6" x14ac:dyDescent="0.25">
      <c r="A226" s="1"/>
      <c r="B226" s="1"/>
      <c r="C226" s="1"/>
      <c r="D226" s="1"/>
      <c r="E226" s="1"/>
      <c r="F226" s="1"/>
    </row>
    <row r="227" spans="1:6" x14ac:dyDescent="0.25">
      <c r="A227" s="1"/>
      <c r="B227" s="1"/>
      <c r="C227" s="1"/>
      <c r="D227" s="1"/>
      <c r="E227" s="1"/>
      <c r="F227" s="1"/>
    </row>
    <row r="228" spans="1:6" x14ac:dyDescent="0.25">
      <c r="A228" s="1"/>
      <c r="B228" s="1"/>
      <c r="C228" s="1"/>
      <c r="D228" s="1"/>
      <c r="E228" s="1"/>
      <c r="F228" s="1"/>
    </row>
    <row r="229" spans="1:6" x14ac:dyDescent="0.25">
      <c r="A229" s="1"/>
      <c r="B229" s="1"/>
      <c r="C229" s="1"/>
      <c r="D229" s="1"/>
      <c r="E229" s="1"/>
      <c r="F229" s="1"/>
    </row>
    <row r="230" spans="1:6" x14ac:dyDescent="0.25">
      <c r="A230" s="1"/>
      <c r="B230" s="1"/>
      <c r="C230" s="1"/>
      <c r="D230" s="1"/>
      <c r="E230" s="1"/>
      <c r="F230" s="1"/>
    </row>
    <row r="231" spans="1:6" x14ac:dyDescent="0.25">
      <c r="A231" s="1"/>
      <c r="B231" s="1"/>
      <c r="C231" s="1"/>
      <c r="D231" s="1"/>
      <c r="E231" s="1"/>
      <c r="F231" s="1"/>
    </row>
    <row r="232" spans="1:6" x14ac:dyDescent="0.25">
      <c r="A232" s="1"/>
      <c r="B232" s="1"/>
      <c r="C232" s="1"/>
      <c r="D232" s="1"/>
      <c r="E232" s="1"/>
      <c r="F232" s="1"/>
    </row>
    <row r="233" spans="1:6" x14ac:dyDescent="0.25">
      <c r="A233" s="1"/>
      <c r="B233" s="1"/>
      <c r="C233" s="1"/>
      <c r="D233" s="1"/>
      <c r="E233" s="1"/>
      <c r="F233" s="1"/>
    </row>
    <row r="234" spans="1:6" x14ac:dyDescent="0.25">
      <c r="A234" s="1"/>
      <c r="B234" s="1"/>
      <c r="C234" s="1"/>
      <c r="D234" s="1"/>
      <c r="E234" s="1"/>
      <c r="F234" s="1"/>
    </row>
    <row r="235" spans="1:6" x14ac:dyDescent="0.25">
      <c r="A235" s="1"/>
      <c r="B235" s="1"/>
      <c r="C235" s="1"/>
      <c r="D235" s="1"/>
      <c r="E235" s="1"/>
      <c r="F235" s="1"/>
    </row>
    <row r="236" spans="1:6" x14ac:dyDescent="0.25">
      <c r="A236" s="1"/>
      <c r="B236" s="1"/>
      <c r="C236" s="1"/>
      <c r="D236" s="1"/>
      <c r="E236" s="1"/>
      <c r="F236" s="1"/>
    </row>
    <row r="237" spans="1:6" x14ac:dyDescent="0.25">
      <c r="A237" s="1"/>
      <c r="B237" s="1"/>
      <c r="C237" s="1"/>
      <c r="D237" s="1"/>
      <c r="E237" s="1"/>
      <c r="F237" s="1"/>
    </row>
    <row r="238" spans="1:6" x14ac:dyDescent="0.25">
      <c r="A238" s="1"/>
      <c r="B238" s="1"/>
      <c r="C238" s="1"/>
      <c r="D238" s="1"/>
      <c r="E238" s="1"/>
      <c r="F238" s="1"/>
    </row>
    <row r="239" spans="1:6" x14ac:dyDescent="0.25">
      <c r="A239" s="1"/>
      <c r="B239" s="1"/>
      <c r="C239" s="1"/>
      <c r="D239" s="1"/>
      <c r="E239" s="1"/>
      <c r="F239" s="1"/>
    </row>
    <row r="240" spans="1:6" x14ac:dyDescent="0.25">
      <c r="A240" s="1"/>
      <c r="B240" s="1"/>
      <c r="C240" s="1"/>
      <c r="D240" s="1"/>
      <c r="E240" s="1"/>
      <c r="F240" s="1"/>
    </row>
    <row r="241" spans="1:6" x14ac:dyDescent="0.25">
      <c r="A241" s="1"/>
      <c r="B241" s="1"/>
      <c r="C241" s="1"/>
      <c r="D241" s="1"/>
      <c r="E241" s="1"/>
      <c r="F241" s="1"/>
    </row>
    <row r="242" spans="1:6" x14ac:dyDescent="0.25">
      <c r="A242" s="1"/>
      <c r="B242" s="1"/>
      <c r="C242" s="1"/>
      <c r="D242" s="1"/>
      <c r="E242" s="1"/>
      <c r="F242" s="1"/>
    </row>
    <row r="243" spans="1:6" x14ac:dyDescent="0.25">
      <c r="A243" s="1"/>
      <c r="B243" s="1"/>
      <c r="C243" s="1"/>
      <c r="D243" s="1"/>
      <c r="E243" s="1"/>
      <c r="F243" s="1"/>
    </row>
    <row r="244" spans="1:6" x14ac:dyDescent="0.25">
      <c r="A244" s="1"/>
      <c r="B244" s="1"/>
      <c r="C244" s="1"/>
      <c r="D244" s="1"/>
      <c r="E244" s="1"/>
      <c r="F244" s="1"/>
    </row>
    <row r="245" spans="1:6" x14ac:dyDescent="0.25">
      <c r="A245" s="1"/>
      <c r="B245" s="1"/>
      <c r="C245" s="1"/>
      <c r="D245" s="1"/>
      <c r="E245" s="1"/>
      <c r="F245" s="1"/>
    </row>
    <row r="246" spans="1:6" x14ac:dyDescent="0.25">
      <c r="A246" s="1"/>
      <c r="B246" s="1"/>
      <c r="C246" s="1"/>
      <c r="D246" s="1"/>
      <c r="E246" s="1"/>
      <c r="F246" s="1"/>
    </row>
    <row r="247" spans="1:6" x14ac:dyDescent="0.25">
      <c r="A247" s="1"/>
      <c r="B247" s="1"/>
      <c r="C247" s="1"/>
      <c r="D247" s="1"/>
      <c r="E247" s="1"/>
      <c r="F247" s="1"/>
    </row>
    <row r="248" spans="1:6" x14ac:dyDescent="0.25">
      <c r="A248" s="1"/>
      <c r="B248" s="1"/>
      <c r="C248" s="1"/>
      <c r="D248" s="1"/>
      <c r="E248" s="1"/>
      <c r="F248" s="1"/>
    </row>
    <row r="249" spans="1:6" x14ac:dyDescent="0.25">
      <c r="A249" s="1"/>
      <c r="B249" s="1"/>
      <c r="C249" s="1"/>
      <c r="D249" s="1"/>
      <c r="E249" s="1"/>
      <c r="F249" s="1"/>
    </row>
    <row r="250" spans="1:6" x14ac:dyDescent="0.25">
      <c r="A250" s="1"/>
      <c r="B250" s="1"/>
      <c r="C250" s="1"/>
      <c r="D250" s="1"/>
      <c r="E250" s="1"/>
      <c r="F250" s="1"/>
    </row>
    <row r="251" spans="1:6" x14ac:dyDescent="0.25">
      <c r="A251" s="1"/>
      <c r="B251" s="1"/>
      <c r="C251" s="1"/>
      <c r="D251" s="1"/>
      <c r="E251" s="1"/>
      <c r="F251" s="1"/>
    </row>
    <row r="252" spans="1:6" x14ac:dyDescent="0.25">
      <c r="A252" s="1"/>
      <c r="B252" s="1"/>
      <c r="C252" s="1"/>
      <c r="D252" s="1"/>
      <c r="E252" s="1"/>
      <c r="F252" s="1"/>
    </row>
    <row r="253" spans="1:6" x14ac:dyDescent="0.25">
      <c r="A253" s="1"/>
      <c r="B253" s="1"/>
      <c r="C253" s="1"/>
      <c r="D253" s="1"/>
      <c r="E253" s="1"/>
      <c r="F253" s="1"/>
    </row>
    <row r="254" spans="1:6" x14ac:dyDescent="0.25">
      <c r="A254" s="1"/>
      <c r="B254" s="1"/>
      <c r="C254" s="1"/>
      <c r="D254" s="1"/>
      <c r="E254" s="1"/>
      <c r="F254" s="1"/>
    </row>
    <row r="255" spans="1:6" x14ac:dyDescent="0.25">
      <c r="A255" s="1"/>
      <c r="B255" s="1"/>
      <c r="C255" s="1"/>
      <c r="D255" s="1"/>
      <c r="E255" s="1"/>
      <c r="F255" s="1"/>
    </row>
    <row r="256" spans="1:6" x14ac:dyDescent="0.25">
      <c r="A256" s="1"/>
      <c r="B256" s="1"/>
      <c r="C256" s="1"/>
      <c r="D256" s="1"/>
      <c r="E256" s="1"/>
      <c r="F256" s="1"/>
    </row>
    <row r="257" spans="1:6" x14ac:dyDescent="0.25">
      <c r="A257" s="1"/>
      <c r="B257" s="1"/>
      <c r="C257" s="1"/>
      <c r="D257" s="1"/>
      <c r="E257" s="1"/>
      <c r="F257" s="1"/>
    </row>
    <row r="258" spans="1:6" x14ac:dyDescent="0.25">
      <c r="A258" s="1"/>
      <c r="B258" s="1"/>
      <c r="C258" s="1"/>
      <c r="D258" s="1"/>
      <c r="E258" s="1"/>
      <c r="F258" s="1"/>
    </row>
    <row r="259" spans="1:6" x14ac:dyDescent="0.25">
      <c r="A259" s="1"/>
      <c r="B259" s="1"/>
      <c r="C259" s="1"/>
      <c r="D259" s="1"/>
      <c r="E259" s="1"/>
      <c r="F259" s="1"/>
    </row>
    <row r="260" spans="1:6" x14ac:dyDescent="0.25">
      <c r="A260" s="1"/>
      <c r="B260" s="1"/>
      <c r="C260" s="1"/>
      <c r="D260" s="1"/>
      <c r="E260" s="1"/>
      <c r="F260" s="1"/>
    </row>
    <row r="261" spans="1:6" x14ac:dyDescent="0.25">
      <c r="A261" s="1"/>
      <c r="B261" s="1"/>
      <c r="C261" s="1"/>
      <c r="D261" s="1"/>
      <c r="E261" s="1"/>
      <c r="F261" s="1"/>
    </row>
    <row r="262" spans="1:6" x14ac:dyDescent="0.25">
      <c r="A262" s="1"/>
      <c r="B262" s="1"/>
      <c r="C262" s="1"/>
      <c r="D262" s="1"/>
      <c r="E262" s="1"/>
      <c r="F262" s="1"/>
    </row>
    <row r="263" spans="1:6" x14ac:dyDescent="0.25">
      <c r="A263" s="1"/>
      <c r="B263" s="1"/>
      <c r="C263" s="1"/>
      <c r="D263" s="1"/>
      <c r="E263" s="1"/>
      <c r="F263" s="1"/>
    </row>
    <row r="264" spans="1:6" x14ac:dyDescent="0.25">
      <c r="A264" s="1"/>
      <c r="B264" s="1"/>
      <c r="C264" s="1"/>
      <c r="D264" s="1"/>
      <c r="E264" s="1"/>
      <c r="F264" s="1"/>
    </row>
    <row r="265" spans="1:6" x14ac:dyDescent="0.25">
      <c r="A265" s="1"/>
      <c r="B265" s="1"/>
      <c r="C265" s="1"/>
      <c r="D265" s="1"/>
      <c r="E265" s="1"/>
      <c r="F265" s="1"/>
    </row>
    <row r="266" spans="1:6" x14ac:dyDescent="0.25">
      <c r="A266" s="1"/>
      <c r="B266" s="1"/>
      <c r="C266" s="1"/>
      <c r="D266" s="1"/>
      <c r="E266" s="1"/>
      <c r="F266" s="1"/>
    </row>
    <row r="267" spans="1:6" x14ac:dyDescent="0.25">
      <c r="A267" s="1"/>
      <c r="B267" s="1"/>
      <c r="C267" s="1"/>
      <c r="D267" s="1"/>
      <c r="E267" s="1"/>
      <c r="F267" s="1"/>
    </row>
    <row r="268" spans="1:6" x14ac:dyDescent="0.25">
      <c r="A268" s="1"/>
      <c r="B268" s="1"/>
      <c r="C268" s="1"/>
      <c r="D268" s="1"/>
      <c r="E268" s="1"/>
      <c r="F268" s="1"/>
    </row>
    <row r="269" spans="1:6" x14ac:dyDescent="0.25">
      <c r="A269" s="1"/>
      <c r="B269" s="1"/>
      <c r="C269" s="1"/>
      <c r="D269" s="1"/>
      <c r="E269" s="1"/>
      <c r="F269" s="1"/>
    </row>
    <row r="270" spans="1:6" x14ac:dyDescent="0.25">
      <c r="A270" s="1"/>
      <c r="B270" s="1"/>
      <c r="C270" s="1"/>
      <c r="D270" s="1"/>
      <c r="E270" s="1"/>
      <c r="F270" s="1"/>
    </row>
    <row r="271" spans="1:6" x14ac:dyDescent="0.25">
      <c r="A271" s="1"/>
      <c r="B271" s="1"/>
      <c r="C271" s="1"/>
      <c r="D271" s="1"/>
      <c r="E271" s="1"/>
      <c r="F271" s="1"/>
    </row>
    <row r="272" spans="1:6" x14ac:dyDescent="0.25">
      <c r="A272" s="1"/>
      <c r="B272" s="1"/>
      <c r="C272" s="1"/>
      <c r="D272" s="1"/>
      <c r="E272" s="1"/>
      <c r="F272" s="1"/>
    </row>
    <row r="273" spans="1:6" x14ac:dyDescent="0.25">
      <c r="A273" s="1"/>
      <c r="B273" s="1"/>
      <c r="C273" s="1"/>
      <c r="D273" s="1"/>
      <c r="E273" s="1"/>
      <c r="F273" s="1"/>
    </row>
    <row r="274" spans="1:6" x14ac:dyDescent="0.25">
      <c r="A274" s="1"/>
      <c r="B274" s="1"/>
      <c r="C274" s="1"/>
      <c r="D274" s="1"/>
      <c r="E274" s="1"/>
      <c r="F274" s="1"/>
    </row>
    <row r="275" spans="1:6" x14ac:dyDescent="0.25">
      <c r="A275" s="1"/>
      <c r="B275" s="1"/>
      <c r="C275" s="1"/>
      <c r="D275" s="1"/>
      <c r="E275" s="1"/>
      <c r="F275" s="1"/>
    </row>
    <row r="276" spans="1:6" x14ac:dyDescent="0.25">
      <c r="A276" s="1"/>
      <c r="B276" s="1"/>
      <c r="C276" s="1"/>
      <c r="D276" s="1"/>
      <c r="E276" s="1"/>
      <c r="F276" s="1"/>
    </row>
    <row r="277" spans="1:6" x14ac:dyDescent="0.25">
      <c r="A277" s="1"/>
      <c r="B277" s="1"/>
      <c r="C277" s="1"/>
      <c r="D277" s="1"/>
      <c r="E277" s="1"/>
      <c r="F277" s="1"/>
    </row>
    <row r="278" spans="1:6" x14ac:dyDescent="0.25">
      <c r="A278" s="1"/>
      <c r="B278" s="1"/>
      <c r="C278" s="1"/>
      <c r="D278" s="1"/>
      <c r="E278" s="1"/>
      <c r="F278" s="1"/>
    </row>
    <row r="279" spans="1:6" x14ac:dyDescent="0.25">
      <c r="A279" s="1"/>
      <c r="B279" s="1"/>
      <c r="C279" s="1"/>
      <c r="D279" s="1"/>
      <c r="E279" s="1"/>
      <c r="F279" s="1"/>
    </row>
    <row r="280" spans="1:6" x14ac:dyDescent="0.25">
      <c r="A280" s="1"/>
      <c r="B280" s="1"/>
      <c r="C280" s="1"/>
      <c r="D280" s="1"/>
      <c r="E280" s="1"/>
      <c r="F280" s="1"/>
    </row>
    <row r="281" spans="1:6" x14ac:dyDescent="0.25">
      <c r="A281" s="1"/>
      <c r="B281" s="1"/>
      <c r="C281" s="1"/>
      <c r="D281" s="1"/>
      <c r="E281" s="1"/>
      <c r="F281" s="1"/>
    </row>
    <row r="282" spans="1:6" x14ac:dyDescent="0.25">
      <c r="A282" s="1"/>
      <c r="B282" s="1"/>
      <c r="C282" s="1"/>
      <c r="D282" s="1"/>
      <c r="E282" s="1"/>
      <c r="F282" s="1"/>
    </row>
    <row r="283" spans="1:6" x14ac:dyDescent="0.25">
      <c r="A283" s="1"/>
      <c r="B283" s="1"/>
      <c r="C283" s="1"/>
      <c r="D283" s="1"/>
      <c r="E283" s="1"/>
      <c r="F283" s="1"/>
    </row>
    <row r="284" spans="1:6" x14ac:dyDescent="0.25">
      <c r="A284" s="1"/>
      <c r="B284" s="1"/>
      <c r="C284" s="1"/>
      <c r="D284" s="1"/>
      <c r="E284" s="1"/>
      <c r="F284" s="1"/>
    </row>
    <row r="285" spans="1:6" x14ac:dyDescent="0.25">
      <c r="A285" s="1"/>
      <c r="B285" s="1"/>
      <c r="C285" s="1"/>
      <c r="D285" s="1"/>
      <c r="E285" s="1"/>
      <c r="F285" s="1"/>
    </row>
    <row r="286" spans="1:6" x14ac:dyDescent="0.25">
      <c r="A286" s="1"/>
      <c r="B286" s="1"/>
      <c r="C286" s="1"/>
      <c r="D286" s="1"/>
      <c r="E286" s="1"/>
      <c r="F286" s="1"/>
    </row>
    <row r="287" spans="1:6" x14ac:dyDescent="0.25">
      <c r="A287" s="1"/>
      <c r="B287" s="1"/>
      <c r="C287" s="1"/>
      <c r="D287" s="1"/>
      <c r="E287" s="1"/>
      <c r="F287" s="1"/>
    </row>
    <row r="288" spans="1:6" x14ac:dyDescent="0.25">
      <c r="A288" s="1"/>
      <c r="B288" s="1"/>
      <c r="C288" s="1"/>
      <c r="D288" s="1"/>
      <c r="E288" s="1"/>
      <c r="F288" s="1"/>
    </row>
    <row r="289" spans="1:6" x14ac:dyDescent="0.25">
      <c r="A289" s="1"/>
      <c r="B289" s="1"/>
      <c r="C289" s="1"/>
      <c r="D289" s="1"/>
      <c r="E289" s="1"/>
      <c r="F289" s="1"/>
    </row>
    <row r="290" spans="1:6" x14ac:dyDescent="0.25">
      <c r="A290" s="1"/>
      <c r="B290" s="1"/>
      <c r="C290" s="1"/>
      <c r="D290" s="1"/>
      <c r="E290" s="1"/>
      <c r="F290" s="1"/>
    </row>
    <row r="291" spans="1:6" x14ac:dyDescent="0.25">
      <c r="A291" s="1"/>
      <c r="B291" s="1"/>
      <c r="C291" s="1"/>
      <c r="D291" s="1"/>
      <c r="E291" s="1"/>
      <c r="F291" s="1"/>
    </row>
    <row r="292" spans="1:6" x14ac:dyDescent="0.25">
      <c r="A292" s="1"/>
      <c r="B292" s="1"/>
      <c r="C292" s="1"/>
      <c r="D292" s="1"/>
      <c r="E292" s="1"/>
      <c r="F292" s="1"/>
    </row>
    <row r="293" spans="1:6" x14ac:dyDescent="0.25">
      <c r="A293" s="1"/>
      <c r="B293" s="1"/>
      <c r="C293" s="1"/>
      <c r="D293" s="1"/>
      <c r="E293" s="1"/>
      <c r="F293" s="1"/>
    </row>
    <row r="294" spans="1:6" x14ac:dyDescent="0.25">
      <c r="A294" s="1"/>
      <c r="B294" s="1"/>
      <c r="C294" s="1"/>
      <c r="D294" s="1"/>
      <c r="E294" s="1"/>
      <c r="F294" s="1"/>
    </row>
    <row r="295" spans="1:6" x14ac:dyDescent="0.25">
      <c r="A295" s="1"/>
      <c r="B295" s="1"/>
      <c r="C295" s="1"/>
      <c r="D295" s="1"/>
      <c r="E295" s="1"/>
      <c r="F295" s="1"/>
    </row>
    <row r="296" spans="1:6" x14ac:dyDescent="0.25">
      <c r="A296" s="1"/>
      <c r="B296" s="1"/>
      <c r="C296" s="1"/>
      <c r="D296" s="1"/>
      <c r="E296" s="1"/>
      <c r="F296" s="1"/>
    </row>
    <row r="297" spans="1:6" x14ac:dyDescent="0.25">
      <c r="A297" s="1"/>
      <c r="B297" s="1"/>
      <c r="C297" s="1"/>
      <c r="D297" s="1"/>
      <c r="E297" s="1"/>
      <c r="F297" s="1"/>
    </row>
    <row r="298" spans="1:6" x14ac:dyDescent="0.25">
      <c r="A298" s="1"/>
      <c r="B298" s="1"/>
      <c r="C298" s="1"/>
      <c r="D298" s="1"/>
      <c r="E298" s="1"/>
      <c r="F298" s="1"/>
    </row>
    <row r="299" spans="1:6" x14ac:dyDescent="0.25">
      <c r="A299" s="1"/>
      <c r="B299" s="1"/>
      <c r="C299" s="1"/>
      <c r="D299" s="1"/>
      <c r="E299" s="1"/>
      <c r="F299" s="1"/>
    </row>
    <row r="300" spans="1:6" x14ac:dyDescent="0.25">
      <c r="A300" s="1"/>
      <c r="B300" s="1"/>
      <c r="C300" s="1"/>
      <c r="D300" s="1"/>
      <c r="E300" s="1"/>
      <c r="F300" s="1"/>
    </row>
    <row r="301" spans="1:6" x14ac:dyDescent="0.25">
      <c r="A301" s="1"/>
      <c r="B301" s="1"/>
      <c r="C301" s="1"/>
      <c r="D301" s="1"/>
      <c r="E301" s="1"/>
      <c r="F301" s="1"/>
    </row>
    <row r="302" spans="1:6" x14ac:dyDescent="0.25">
      <c r="A302" s="1"/>
      <c r="B302" s="1"/>
      <c r="C302" s="1"/>
      <c r="D302" s="1"/>
      <c r="E302" s="1"/>
      <c r="F302" s="1"/>
    </row>
    <row r="303" spans="1:6" x14ac:dyDescent="0.25">
      <c r="A303" s="1"/>
      <c r="B303" s="1"/>
      <c r="C303" s="1"/>
      <c r="D303" s="1"/>
      <c r="E303" s="1"/>
      <c r="F303" s="1"/>
    </row>
    <row r="304" spans="1:6" x14ac:dyDescent="0.25">
      <c r="A304" s="1"/>
      <c r="B304" s="1"/>
      <c r="C304" s="1"/>
      <c r="D304" s="1"/>
      <c r="E304" s="1"/>
      <c r="F304" s="1"/>
    </row>
    <row r="305" spans="1:6" x14ac:dyDescent="0.25">
      <c r="A305" s="1"/>
      <c r="B305" s="1"/>
      <c r="C305" s="1"/>
      <c r="D305" s="1"/>
      <c r="E305" s="1"/>
      <c r="F305" s="1"/>
    </row>
    <row r="306" spans="1:6" x14ac:dyDescent="0.25">
      <c r="A306" s="1"/>
      <c r="B306" s="1"/>
      <c r="C306" s="1"/>
      <c r="D306" s="1"/>
      <c r="E306" s="1"/>
      <c r="F306" s="1"/>
    </row>
    <row r="307" spans="1:6" x14ac:dyDescent="0.25">
      <c r="A307" s="1"/>
      <c r="B307" s="1"/>
      <c r="C307" s="1"/>
      <c r="D307" s="1"/>
      <c r="E307" s="1"/>
      <c r="F307" s="1"/>
    </row>
    <row r="308" spans="1:6" x14ac:dyDescent="0.25">
      <c r="A308" s="1"/>
      <c r="B308" s="1"/>
      <c r="C308" s="1"/>
      <c r="D308" s="1"/>
      <c r="E308" s="1"/>
      <c r="F308" s="1"/>
    </row>
    <row r="309" spans="1:6" x14ac:dyDescent="0.25">
      <c r="A309" s="1"/>
      <c r="B309" s="1"/>
      <c r="C309" s="1"/>
      <c r="D309" s="1"/>
      <c r="E309" s="1"/>
      <c r="F309" s="1"/>
    </row>
    <row r="310" spans="1:6" x14ac:dyDescent="0.25">
      <c r="A310" s="1"/>
      <c r="B310" s="1"/>
      <c r="C310" s="1"/>
      <c r="D310" s="1"/>
      <c r="E310" s="1"/>
      <c r="F310" s="1"/>
    </row>
    <row r="311" spans="1:6" x14ac:dyDescent="0.25">
      <c r="A311" s="1"/>
      <c r="B311" s="1"/>
      <c r="C311" s="1"/>
      <c r="D311" s="1"/>
      <c r="E311" s="1"/>
      <c r="F311" s="1"/>
    </row>
    <row r="312" spans="1:6" x14ac:dyDescent="0.25">
      <c r="A312" s="1"/>
      <c r="B312" s="1"/>
      <c r="C312" s="1"/>
      <c r="D312" s="1"/>
      <c r="E312" s="1"/>
      <c r="F312" s="1"/>
    </row>
    <row r="313" spans="1:6" x14ac:dyDescent="0.25">
      <c r="A313" s="1"/>
      <c r="B313" s="1"/>
      <c r="C313" s="1"/>
      <c r="D313" s="1"/>
      <c r="E313" s="1"/>
      <c r="F313" s="1"/>
    </row>
    <row r="314" spans="1:6" x14ac:dyDescent="0.25">
      <c r="A314" s="1"/>
      <c r="B314" s="1"/>
      <c r="C314" s="1"/>
      <c r="D314" s="1"/>
      <c r="E314" s="1"/>
      <c r="F314" s="1"/>
    </row>
    <row r="315" spans="1:6" x14ac:dyDescent="0.25">
      <c r="A315" s="1"/>
      <c r="B315" s="1"/>
      <c r="C315" s="1"/>
      <c r="D315" s="1"/>
      <c r="E315" s="1"/>
      <c r="F315" s="1"/>
    </row>
    <row r="316" spans="1:6" x14ac:dyDescent="0.25">
      <c r="A316" s="1"/>
      <c r="B316" s="1"/>
      <c r="C316" s="1"/>
      <c r="D316" s="1"/>
      <c r="E316" s="1"/>
      <c r="F316" s="1"/>
    </row>
    <row r="317" spans="1:6" x14ac:dyDescent="0.25">
      <c r="A317" s="1"/>
      <c r="B317" s="1"/>
      <c r="C317" s="1"/>
      <c r="D317" s="1"/>
      <c r="E317" s="1"/>
      <c r="F317" s="1"/>
    </row>
    <row r="318" spans="1:6" x14ac:dyDescent="0.25">
      <c r="A318" s="1"/>
      <c r="B318" s="1"/>
      <c r="C318" s="1"/>
      <c r="D318" s="1"/>
      <c r="E318" s="1"/>
      <c r="F318" s="1"/>
    </row>
    <row r="319" spans="1:6" x14ac:dyDescent="0.25">
      <c r="A319" s="1"/>
      <c r="B319" s="1"/>
      <c r="C319" s="1"/>
      <c r="D319" s="1"/>
      <c r="E319" s="1"/>
      <c r="F319" s="1"/>
    </row>
    <row r="320" spans="1:6" x14ac:dyDescent="0.25">
      <c r="A320" s="1"/>
      <c r="B320" s="1"/>
      <c r="C320" s="1"/>
      <c r="D320" s="1"/>
      <c r="E320" s="1"/>
      <c r="F320" s="1"/>
    </row>
    <row r="321" spans="1:6" x14ac:dyDescent="0.25">
      <c r="A321" s="1"/>
      <c r="B321" s="1"/>
      <c r="C321" s="1"/>
      <c r="D321" s="1"/>
      <c r="E321" s="1"/>
      <c r="F321" s="1"/>
    </row>
    <row r="322" spans="1:6" x14ac:dyDescent="0.25">
      <c r="A322" s="1"/>
      <c r="B322" s="1"/>
      <c r="C322" s="1"/>
      <c r="D322" s="1"/>
      <c r="E322" s="1"/>
      <c r="F322" s="1"/>
    </row>
    <row r="323" spans="1:6" x14ac:dyDescent="0.25">
      <c r="A323" s="1"/>
      <c r="B323" s="1"/>
      <c r="C323" s="1"/>
      <c r="D323" s="1"/>
      <c r="E323" s="1"/>
      <c r="F323" s="1"/>
    </row>
    <row r="324" spans="1:6" x14ac:dyDescent="0.25">
      <c r="A324" s="1"/>
      <c r="B324" s="1"/>
      <c r="C324" s="1"/>
      <c r="D324" s="1"/>
      <c r="E324" s="1"/>
      <c r="F324" s="1"/>
    </row>
    <row r="325" spans="1:6" x14ac:dyDescent="0.25">
      <c r="A325" s="1"/>
      <c r="B325" s="1"/>
      <c r="C325" s="1"/>
      <c r="D325" s="1"/>
      <c r="E325" s="1"/>
      <c r="F325" s="1"/>
    </row>
    <row r="326" spans="1:6" x14ac:dyDescent="0.25">
      <c r="A326" s="1"/>
      <c r="B326" s="1"/>
      <c r="C326" s="1"/>
      <c r="D326" s="1"/>
      <c r="E326" s="1"/>
      <c r="F326" s="1"/>
    </row>
    <row r="327" spans="1:6" x14ac:dyDescent="0.25">
      <c r="A327" s="1"/>
      <c r="B327" s="1"/>
      <c r="C327" s="1"/>
      <c r="D327" s="1"/>
      <c r="E327" s="1"/>
      <c r="F327" s="1"/>
    </row>
    <row r="328" spans="1:6" x14ac:dyDescent="0.25">
      <c r="A328" s="1"/>
      <c r="B328" s="1"/>
      <c r="C328" s="1"/>
      <c r="D328" s="1"/>
      <c r="E328" s="1"/>
      <c r="F328" s="1"/>
    </row>
    <row r="329" spans="1:6" x14ac:dyDescent="0.25">
      <c r="A329" s="1"/>
      <c r="B329" s="1"/>
      <c r="C329" s="1"/>
      <c r="D329" s="1"/>
      <c r="E329" s="1"/>
      <c r="F329" s="1"/>
    </row>
    <row r="330" spans="1:6" x14ac:dyDescent="0.25">
      <c r="A330" s="1"/>
      <c r="B330" s="1"/>
      <c r="C330" s="1"/>
      <c r="D330" s="1"/>
      <c r="E330" s="1"/>
      <c r="F330" s="1"/>
    </row>
    <row r="331" spans="1:6" x14ac:dyDescent="0.25">
      <c r="A331" s="1"/>
      <c r="B331" s="1"/>
      <c r="C331" s="1"/>
      <c r="D331" s="1"/>
      <c r="E331" s="1"/>
      <c r="F331" s="1"/>
    </row>
    <row r="332" spans="1:6" x14ac:dyDescent="0.25">
      <c r="A332" s="1"/>
      <c r="B332" s="1"/>
      <c r="C332" s="1"/>
      <c r="D332" s="1"/>
      <c r="E332" s="1"/>
      <c r="F332" s="1"/>
    </row>
    <row r="333" spans="1:6" x14ac:dyDescent="0.25">
      <c r="A333" s="1"/>
      <c r="B333" s="1"/>
      <c r="C333" s="1"/>
      <c r="D333" s="1"/>
      <c r="E333" s="1"/>
      <c r="F333" s="1"/>
    </row>
    <row r="334" spans="1:6" x14ac:dyDescent="0.25">
      <c r="A334" s="1"/>
      <c r="B334" s="1"/>
      <c r="C334" s="1"/>
      <c r="D334" s="1"/>
      <c r="E334" s="1"/>
      <c r="F334" s="1"/>
    </row>
    <row r="335" spans="1:6" x14ac:dyDescent="0.25">
      <c r="A335" s="1"/>
      <c r="B335" s="1"/>
      <c r="C335" s="1"/>
      <c r="D335" s="1"/>
      <c r="E335" s="1"/>
      <c r="F335" s="1"/>
    </row>
    <row r="336" spans="1:6" x14ac:dyDescent="0.25">
      <c r="A336" s="1"/>
      <c r="B336" s="1"/>
      <c r="C336" s="1"/>
      <c r="D336" s="1"/>
      <c r="E336" s="1"/>
      <c r="F336" s="1"/>
    </row>
    <row r="337" spans="1:6" x14ac:dyDescent="0.25">
      <c r="A337" s="1"/>
      <c r="B337" s="1"/>
      <c r="C337" s="1"/>
      <c r="D337" s="1"/>
      <c r="E337" s="1"/>
      <c r="F337" s="1"/>
    </row>
    <row r="338" spans="1:6" x14ac:dyDescent="0.25">
      <c r="A338" s="1"/>
      <c r="B338" s="1"/>
      <c r="C338" s="1"/>
      <c r="D338" s="1"/>
      <c r="E338" s="1"/>
      <c r="F338" s="1"/>
    </row>
    <row r="339" spans="1:6" x14ac:dyDescent="0.25">
      <c r="A339" s="1"/>
      <c r="B339" s="1"/>
      <c r="C339" s="1"/>
      <c r="D339" s="1"/>
      <c r="E339" s="1"/>
      <c r="F339" s="1"/>
    </row>
    <row r="340" spans="1:6" x14ac:dyDescent="0.25">
      <c r="A340" s="1"/>
      <c r="B340" s="1"/>
      <c r="C340" s="1"/>
      <c r="D340" s="1"/>
      <c r="E340" s="1"/>
      <c r="F340" s="1"/>
    </row>
    <row r="341" spans="1:6" x14ac:dyDescent="0.25">
      <c r="A341" s="1"/>
      <c r="B341" s="1"/>
      <c r="C341" s="1"/>
      <c r="D341" s="1"/>
      <c r="E341" s="1"/>
      <c r="F341" s="1"/>
    </row>
    <row r="342" spans="1:6" x14ac:dyDescent="0.25">
      <c r="A342" s="1"/>
      <c r="B342" s="1"/>
      <c r="C342" s="1"/>
      <c r="D342" s="1"/>
      <c r="E342" s="1"/>
      <c r="F342" s="1"/>
    </row>
    <row r="343" spans="1:6" x14ac:dyDescent="0.25">
      <c r="A343" s="1"/>
      <c r="B343" s="1"/>
      <c r="C343" s="1"/>
      <c r="D343" s="1"/>
      <c r="E343" s="1"/>
      <c r="F343" s="1"/>
    </row>
    <row r="344" spans="1:6" x14ac:dyDescent="0.25">
      <c r="A344" s="1"/>
      <c r="B344" s="1"/>
      <c r="C344" s="1"/>
      <c r="D344" s="1"/>
      <c r="E344" s="1"/>
      <c r="F344" s="1"/>
    </row>
    <row r="345" spans="1:6" x14ac:dyDescent="0.25">
      <c r="A345" s="1"/>
      <c r="B345" s="1"/>
      <c r="C345" s="1"/>
      <c r="D345" s="1"/>
      <c r="E345" s="1"/>
      <c r="F345" s="1"/>
    </row>
    <row r="346" spans="1:6" x14ac:dyDescent="0.25">
      <c r="A346" s="1"/>
      <c r="B346" s="1"/>
      <c r="C346" s="1"/>
      <c r="D346" s="1"/>
      <c r="E346" s="1"/>
      <c r="F346" s="1"/>
    </row>
    <row r="347" spans="1:6" x14ac:dyDescent="0.25">
      <c r="A347" s="1"/>
      <c r="B347" s="1"/>
      <c r="C347" s="1"/>
      <c r="D347" s="1"/>
      <c r="E347" s="1"/>
      <c r="F347" s="1"/>
    </row>
    <row r="348" spans="1:6" x14ac:dyDescent="0.25">
      <c r="A348" s="1"/>
      <c r="B348" s="1"/>
      <c r="C348" s="1"/>
      <c r="D348" s="1"/>
      <c r="E348" s="1"/>
      <c r="F348" s="1"/>
    </row>
    <row r="349" spans="1:6" x14ac:dyDescent="0.25">
      <c r="A349" s="1"/>
      <c r="B349" s="1"/>
      <c r="C349" s="1"/>
      <c r="D349" s="1"/>
      <c r="E349" s="1"/>
      <c r="F349" s="1"/>
    </row>
    <row r="350" spans="1:6" x14ac:dyDescent="0.25">
      <c r="A350" s="1"/>
      <c r="B350" s="1"/>
      <c r="C350" s="1"/>
      <c r="D350" s="1"/>
      <c r="E350" s="1"/>
      <c r="F350" s="1"/>
    </row>
    <row r="351" spans="1:6" x14ac:dyDescent="0.25">
      <c r="A351" s="1"/>
      <c r="B351" s="1"/>
      <c r="C351" s="1"/>
      <c r="D351" s="1"/>
      <c r="E351" s="1"/>
      <c r="F351" s="1"/>
    </row>
    <row r="352" spans="1:6" x14ac:dyDescent="0.25">
      <c r="A352" s="1"/>
      <c r="B352" s="1"/>
      <c r="C352" s="1"/>
      <c r="D352" s="1"/>
      <c r="E352" s="1"/>
      <c r="F352" s="1"/>
    </row>
    <row r="353" spans="1:6" x14ac:dyDescent="0.25">
      <c r="A353" s="1"/>
      <c r="B353" s="1"/>
      <c r="C353" s="1"/>
      <c r="D353" s="1"/>
      <c r="E353" s="1"/>
      <c r="F353" s="1"/>
    </row>
    <row r="354" spans="1:6" x14ac:dyDescent="0.25">
      <c r="A354" s="1"/>
      <c r="B354" s="1"/>
      <c r="C354" s="1"/>
      <c r="D354" s="1"/>
      <c r="E354" s="1"/>
      <c r="F354" s="1"/>
    </row>
    <row r="355" spans="1:6" x14ac:dyDescent="0.25">
      <c r="A355" s="1"/>
      <c r="B355" s="1"/>
      <c r="C355" s="1"/>
      <c r="D355" s="1"/>
      <c r="E355" s="1"/>
      <c r="F355" s="1"/>
    </row>
    <row r="356" spans="1:6" x14ac:dyDescent="0.25">
      <c r="A356" s="1"/>
      <c r="B356" s="1"/>
      <c r="C356" s="1"/>
      <c r="D356" s="1"/>
      <c r="E356" s="1"/>
      <c r="F356" s="1"/>
    </row>
    <row r="357" spans="1:6" x14ac:dyDescent="0.25">
      <c r="A357" s="1"/>
      <c r="B357" s="1"/>
      <c r="C357" s="1"/>
      <c r="D357" s="1"/>
      <c r="E357" s="1"/>
      <c r="F357" s="1"/>
    </row>
    <row r="358" spans="1:6" x14ac:dyDescent="0.25">
      <c r="A358" s="1"/>
      <c r="B358" s="1"/>
      <c r="C358" s="1"/>
      <c r="D358" s="1"/>
      <c r="E358" s="1"/>
      <c r="F358" s="1"/>
    </row>
    <row r="359" spans="1:6" x14ac:dyDescent="0.25">
      <c r="A359" s="1"/>
      <c r="B359" s="1"/>
      <c r="C359" s="1"/>
      <c r="D359" s="1"/>
      <c r="E359" s="1"/>
      <c r="F359" s="1"/>
    </row>
    <row r="360" spans="1:6" x14ac:dyDescent="0.25">
      <c r="A360" s="1"/>
      <c r="B360" s="1"/>
      <c r="C360" s="1"/>
      <c r="D360" s="1"/>
      <c r="E360" s="1"/>
      <c r="F360" s="1"/>
    </row>
    <row r="361" spans="1:6" x14ac:dyDescent="0.25">
      <c r="A361" s="1"/>
      <c r="B361" s="1"/>
      <c r="C361" s="1"/>
      <c r="D361" s="1"/>
      <c r="E361" s="1"/>
      <c r="F361" s="1"/>
    </row>
    <row r="362" spans="1:6" x14ac:dyDescent="0.25">
      <c r="A362" s="1"/>
      <c r="B362" s="1"/>
      <c r="C362" s="1"/>
      <c r="D362" s="1"/>
      <c r="E362" s="1"/>
      <c r="F362" s="1"/>
    </row>
    <row r="363" spans="1:6" x14ac:dyDescent="0.25">
      <c r="A363" s="1"/>
      <c r="B363" s="1"/>
      <c r="C363" s="1"/>
      <c r="D363" s="1"/>
      <c r="E363" s="1"/>
      <c r="F363" s="1"/>
    </row>
    <row r="364" spans="1:6" x14ac:dyDescent="0.25">
      <c r="A364" s="1"/>
      <c r="B364" s="1"/>
      <c r="C364" s="1"/>
      <c r="D364" s="1"/>
      <c r="E364" s="1"/>
      <c r="F364" s="1"/>
    </row>
    <row r="365" spans="1:6" x14ac:dyDescent="0.25">
      <c r="A365" s="1"/>
      <c r="B365" s="1"/>
      <c r="C365" s="1"/>
      <c r="D365" s="1"/>
      <c r="E365" s="1"/>
      <c r="F365" s="1"/>
    </row>
    <row r="366" spans="1:6" x14ac:dyDescent="0.25">
      <c r="A366" s="1"/>
      <c r="B366" s="1"/>
      <c r="C366" s="1"/>
      <c r="D366" s="1"/>
      <c r="E366" s="1"/>
      <c r="F366" s="1"/>
    </row>
    <row r="367" spans="1:6" x14ac:dyDescent="0.25">
      <c r="A367" s="1"/>
      <c r="B367" s="1"/>
      <c r="C367" s="1"/>
      <c r="D367" s="1"/>
      <c r="E367" s="1"/>
      <c r="F367" s="1"/>
    </row>
    <row r="368" spans="1:6" x14ac:dyDescent="0.25">
      <c r="A368" s="1"/>
      <c r="B368" s="1"/>
      <c r="C368" s="1"/>
      <c r="D368" s="1"/>
      <c r="E368" s="1"/>
      <c r="F368" s="1"/>
    </row>
    <row r="369" spans="1:6" x14ac:dyDescent="0.25">
      <c r="A369" s="1"/>
      <c r="B369" s="1"/>
      <c r="C369" s="1"/>
      <c r="D369" s="1"/>
      <c r="E369" s="1"/>
      <c r="F369" s="1"/>
    </row>
    <row r="370" spans="1:6" x14ac:dyDescent="0.25">
      <c r="A370" s="1"/>
      <c r="B370" s="1"/>
      <c r="C370" s="1"/>
      <c r="D370" s="1"/>
      <c r="E370" s="1"/>
      <c r="F370" s="1"/>
    </row>
    <row r="371" spans="1:6" x14ac:dyDescent="0.25">
      <c r="A371" s="1"/>
      <c r="B371" s="1"/>
      <c r="C371" s="1"/>
      <c r="D371" s="1"/>
      <c r="E371" s="1"/>
      <c r="F371" s="1"/>
    </row>
    <row r="372" spans="1:6" x14ac:dyDescent="0.25">
      <c r="A372" s="1"/>
      <c r="B372" s="1"/>
      <c r="C372" s="1"/>
      <c r="D372" s="1"/>
      <c r="E372" s="1"/>
      <c r="F372" s="1"/>
    </row>
    <row r="373" spans="1:6" x14ac:dyDescent="0.25">
      <c r="A373" s="1"/>
      <c r="B373" s="1"/>
      <c r="C373" s="1"/>
      <c r="D373" s="1"/>
      <c r="E373" s="1"/>
      <c r="F373" s="1"/>
    </row>
    <row r="374" spans="1:6" x14ac:dyDescent="0.25">
      <c r="A374" s="1"/>
      <c r="B374" s="1"/>
      <c r="C374" s="1"/>
      <c r="D374" s="1"/>
      <c r="E374" s="1"/>
      <c r="F374" s="1"/>
    </row>
    <row r="375" spans="1:6" x14ac:dyDescent="0.25">
      <c r="A375" s="1"/>
      <c r="B375" s="1"/>
      <c r="C375" s="1"/>
      <c r="D375" s="1"/>
      <c r="E375" s="1"/>
      <c r="F375" s="1"/>
    </row>
    <row r="376" spans="1:6" x14ac:dyDescent="0.25">
      <c r="A376" s="1"/>
      <c r="B376" s="1"/>
      <c r="C376" s="1"/>
      <c r="D376" s="1"/>
      <c r="E376" s="1"/>
      <c r="F376" s="1"/>
    </row>
    <row r="377" spans="1:6" x14ac:dyDescent="0.25">
      <c r="A377" s="1"/>
      <c r="B377" s="1"/>
      <c r="C377" s="1"/>
      <c r="D377" s="1"/>
      <c r="E377" s="1"/>
      <c r="F377" s="1"/>
    </row>
    <row r="378" spans="1:6" x14ac:dyDescent="0.25">
      <c r="A378" s="1"/>
      <c r="B378" s="1"/>
      <c r="C378" s="1"/>
      <c r="D378" s="1"/>
      <c r="E378" s="1"/>
      <c r="F378" s="1"/>
    </row>
    <row r="379" spans="1:6" x14ac:dyDescent="0.25">
      <c r="A379" s="1"/>
      <c r="B379" s="1"/>
      <c r="C379" s="1"/>
      <c r="D379" s="1"/>
      <c r="E379" s="1"/>
      <c r="F379" s="1"/>
    </row>
    <row r="380" spans="1:6" x14ac:dyDescent="0.25">
      <c r="A380" s="1"/>
      <c r="B380" s="1"/>
      <c r="C380" s="1"/>
      <c r="D380" s="1"/>
      <c r="E380" s="1"/>
      <c r="F380" s="1"/>
    </row>
    <row r="381" spans="1:6" x14ac:dyDescent="0.25">
      <c r="A381" s="1"/>
      <c r="B381" s="1"/>
      <c r="C381" s="1"/>
      <c r="D381" s="1"/>
      <c r="E381" s="1"/>
      <c r="F381" s="1"/>
    </row>
    <row r="382" spans="1:6" x14ac:dyDescent="0.25">
      <c r="A382" s="1"/>
      <c r="B382" s="1"/>
      <c r="C382" s="1"/>
      <c r="D382" s="1"/>
      <c r="E382" s="1"/>
      <c r="F382" s="1"/>
    </row>
    <row r="383" spans="1:6" x14ac:dyDescent="0.25">
      <c r="A383" s="1"/>
      <c r="B383" s="1"/>
      <c r="C383" s="1"/>
      <c r="D383" s="1"/>
      <c r="E383" s="1"/>
      <c r="F383" s="1"/>
    </row>
    <row r="384" spans="1:6" x14ac:dyDescent="0.25">
      <c r="A384" s="1"/>
      <c r="B384" s="1"/>
      <c r="C384" s="1"/>
      <c r="D384" s="1"/>
      <c r="E384" s="1"/>
      <c r="F384" s="1"/>
    </row>
    <row r="385" spans="1:6" x14ac:dyDescent="0.25">
      <c r="A385" s="1"/>
      <c r="B385" s="1"/>
      <c r="C385" s="1"/>
      <c r="D385" s="1"/>
      <c r="E385" s="1"/>
      <c r="F385" s="1"/>
    </row>
    <row r="386" spans="1:6" x14ac:dyDescent="0.25">
      <c r="A386" s="1"/>
      <c r="B386" s="1"/>
      <c r="C386" s="1"/>
      <c r="D386" s="1"/>
      <c r="E386" s="1"/>
      <c r="F386" s="1"/>
    </row>
    <row r="387" spans="1:6" x14ac:dyDescent="0.25">
      <c r="A387" s="1"/>
      <c r="B387" s="1"/>
      <c r="C387" s="1"/>
      <c r="D387" s="1"/>
      <c r="E387" s="1"/>
      <c r="F387" s="1"/>
    </row>
    <row r="388" spans="1:6" x14ac:dyDescent="0.25">
      <c r="A388" s="1"/>
      <c r="B388" s="1"/>
      <c r="C388" s="1"/>
      <c r="D388" s="1"/>
      <c r="E388" s="1"/>
      <c r="F388" s="1"/>
    </row>
    <row r="389" spans="1:6" x14ac:dyDescent="0.25">
      <c r="A389" s="1"/>
      <c r="B389" s="1"/>
      <c r="C389" s="1"/>
      <c r="D389" s="1"/>
      <c r="E389" s="1"/>
      <c r="F389" s="1"/>
    </row>
    <row r="390" spans="1:6" x14ac:dyDescent="0.25">
      <c r="A390" s="1"/>
      <c r="B390" s="1"/>
      <c r="C390" s="1"/>
      <c r="D390" s="1"/>
      <c r="E390" s="1"/>
      <c r="F390" s="1"/>
    </row>
    <row r="391" spans="1:6" x14ac:dyDescent="0.25">
      <c r="A391" s="1"/>
      <c r="B391" s="1"/>
      <c r="C391" s="1"/>
      <c r="D391" s="1"/>
      <c r="E391" s="1"/>
      <c r="F391" s="1"/>
    </row>
    <row r="392" spans="1:6" x14ac:dyDescent="0.25">
      <c r="A392" s="1"/>
      <c r="B392" s="1"/>
      <c r="C392" s="1"/>
      <c r="D392" s="1"/>
      <c r="E392" s="1"/>
      <c r="F392" s="1"/>
    </row>
    <row r="393" spans="1:6" x14ac:dyDescent="0.25">
      <c r="A393" s="1"/>
      <c r="B393" s="1"/>
      <c r="C393" s="1"/>
      <c r="D393" s="1"/>
      <c r="E393" s="1"/>
      <c r="F393" s="1"/>
    </row>
    <row r="394" spans="1:6" x14ac:dyDescent="0.25">
      <c r="A394" s="1"/>
      <c r="B394" s="1"/>
      <c r="C394" s="1"/>
      <c r="D394" s="1"/>
      <c r="E394" s="1"/>
      <c r="F394" s="1"/>
    </row>
    <row r="395" spans="1:6" x14ac:dyDescent="0.25">
      <c r="A395" s="1"/>
      <c r="B395" s="1"/>
      <c r="C395" s="1"/>
      <c r="D395" s="1"/>
      <c r="E395" s="1"/>
      <c r="F395" s="1"/>
    </row>
    <row r="396" spans="1:6" x14ac:dyDescent="0.25">
      <c r="A396" s="1"/>
      <c r="B396" s="1"/>
      <c r="C396" s="1"/>
      <c r="D396" s="1"/>
      <c r="E396" s="1"/>
      <c r="F396" s="1"/>
    </row>
    <row r="397" spans="1:6" x14ac:dyDescent="0.25">
      <c r="A397" s="1"/>
      <c r="B397" s="1"/>
      <c r="C397" s="1"/>
      <c r="D397" s="1"/>
      <c r="E397" s="1"/>
      <c r="F397" s="1"/>
    </row>
    <row r="398" spans="1:6" x14ac:dyDescent="0.25">
      <c r="A398" s="1"/>
      <c r="B398" s="1"/>
      <c r="C398" s="1"/>
      <c r="D398" s="1"/>
      <c r="E398" s="1"/>
      <c r="F398" s="1"/>
    </row>
    <row r="399" spans="1:6" x14ac:dyDescent="0.25">
      <c r="A399" s="1"/>
      <c r="B399" s="1"/>
      <c r="C399" s="1"/>
      <c r="D399" s="1"/>
      <c r="E399" s="1"/>
      <c r="F399" s="1"/>
    </row>
    <row r="400" spans="1:6" x14ac:dyDescent="0.25">
      <c r="A400" s="1"/>
      <c r="B400" s="1"/>
      <c r="C400" s="1"/>
      <c r="D400" s="1"/>
      <c r="E400" s="1"/>
      <c r="F400" s="1"/>
    </row>
    <row r="401" spans="1:6" x14ac:dyDescent="0.25">
      <c r="A401" s="1"/>
      <c r="B401" s="1"/>
      <c r="C401" s="1"/>
      <c r="D401" s="1"/>
      <c r="E401" s="1"/>
      <c r="F401" s="1"/>
    </row>
    <row r="402" spans="1:6" x14ac:dyDescent="0.25">
      <c r="A402" s="1"/>
      <c r="B402" s="1"/>
      <c r="C402" s="1"/>
      <c r="D402" s="1"/>
      <c r="E402" s="1"/>
      <c r="F402" s="1"/>
    </row>
    <row r="403" spans="1:6" x14ac:dyDescent="0.25">
      <c r="A403" s="1"/>
      <c r="B403" s="1"/>
      <c r="C403" s="1"/>
      <c r="D403" s="1"/>
      <c r="E403" s="1"/>
      <c r="F403" s="1"/>
    </row>
    <row r="404" spans="1:6" x14ac:dyDescent="0.25">
      <c r="A404" s="1"/>
      <c r="B404" s="1"/>
      <c r="C404" s="1"/>
      <c r="D404" s="1"/>
      <c r="E404" s="1"/>
      <c r="F404" s="1"/>
    </row>
    <row r="405" spans="1:6" x14ac:dyDescent="0.25">
      <c r="A405" s="1"/>
      <c r="B405" s="1"/>
      <c r="C405" s="1"/>
      <c r="D405" s="1"/>
      <c r="E405" s="1"/>
      <c r="F405" s="1"/>
    </row>
    <row r="406" spans="1:6" x14ac:dyDescent="0.25">
      <c r="A406" s="1"/>
      <c r="B406" s="1"/>
      <c r="C406" s="1"/>
      <c r="D406" s="1"/>
      <c r="E406" s="1"/>
      <c r="F406" s="1"/>
    </row>
    <row r="407" spans="1:6" x14ac:dyDescent="0.25">
      <c r="A407" s="1"/>
      <c r="B407" s="1"/>
      <c r="C407" s="1"/>
      <c r="D407" s="1"/>
      <c r="E407" s="1"/>
      <c r="F407" s="1"/>
    </row>
    <row r="408" spans="1:6" x14ac:dyDescent="0.25">
      <c r="A408" s="1"/>
      <c r="B408" s="1"/>
      <c r="C408" s="1"/>
      <c r="D408" s="1"/>
      <c r="E408" s="1"/>
      <c r="F408" s="1"/>
    </row>
    <row r="409" spans="1:6" x14ac:dyDescent="0.25">
      <c r="A409" s="1"/>
      <c r="B409" s="1"/>
      <c r="C409" s="1"/>
      <c r="D409" s="1"/>
      <c r="E409" s="1"/>
      <c r="F409" s="1"/>
    </row>
    <row r="410" spans="1:6" x14ac:dyDescent="0.25">
      <c r="A410" s="1"/>
      <c r="B410" s="1"/>
      <c r="C410" s="1"/>
      <c r="D410" s="1"/>
      <c r="E410" s="1"/>
      <c r="F410" s="1"/>
    </row>
    <row r="411" spans="1:6" x14ac:dyDescent="0.25">
      <c r="A411" s="1"/>
      <c r="B411" s="1"/>
      <c r="C411" s="1"/>
      <c r="D411" s="1"/>
      <c r="E411" s="1"/>
      <c r="F411" s="1"/>
    </row>
    <row r="412" spans="1:6" x14ac:dyDescent="0.25">
      <c r="A412" s="1"/>
      <c r="B412" s="1"/>
      <c r="C412" s="1"/>
      <c r="D412" s="1"/>
      <c r="E412" s="1"/>
      <c r="F412" s="1"/>
    </row>
    <row r="413" spans="1:6" x14ac:dyDescent="0.25">
      <c r="A413" s="1"/>
      <c r="B413" s="1"/>
      <c r="C413" s="1"/>
      <c r="D413" s="1"/>
      <c r="E413" s="1"/>
      <c r="F413" s="1"/>
    </row>
    <row r="414" spans="1:6" x14ac:dyDescent="0.25">
      <c r="A414" s="1"/>
      <c r="B414" s="1"/>
      <c r="C414" s="1"/>
      <c r="D414" s="1"/>
      <c r="E414" s="1"/>
      <c r="F414" s="1"/>
    </row>
    <row r="415" spans="1:6" x14ac:dyDescent="0.25">
      <c r="A415" s="1"/>
      <c r="B415" s="1"/>
      <c r="C415" s="1"/>
      <c r="D415" s="1"/>
      <c r="E415" s="1"/>
      <c r="F415" s="1"/>
    </row>
    <row r="416" spans="1:6" x14ac:dyDescent="0.25">
      <c r="A416" s="1"/>
      <c r="B416" s="1"/>
      <c r="C416" s="1"/>
      <c r="D416" s="1"/>
      <c r="E416" s="1"/>
      <c r="F416" s="1"/>
    </row>
    <row r="417" spans="1:6" x14ac:dyDescent="0.25">
      <c r="A417" s="1"/>
      <c r="B417" s="1"/>
      <c r="C417" s="1"/>
      <c r="D417" s="1"/>
      <c r="E417" s="1"/>
      <c r="F417" s="1"/>
    </row>
    <row r="418" spans="1:6" x14ac:dyDescent="0.25">
      <c r="A418" s="1"/>
      <c r="B418" s="1"/>
      <c r="C418" s="1"/>
      <c r="D418" s="1"/>
      <c r="E418" s="1"/>
      <c r="F418" s="1"/>
    </row>
    <row r="419" spans="1:6" x14ac:dyDescent="0.25">
      <c r="A419" s="1"/>
      <c r="B419" s="1"/>
      <c r="C419" s="1"/>
      <c r="D419" s="1"/>
      <c r="E419" s="1"/>
      <c r="F419" s="1"/>
    </row>
    <row r="420" spans="1:6" x14ac:dyDescent="0.25">
      <c r="A420" s="1"/>
      <c r="B420" s="1"/>
      <c r="C420" s="1"/>
      <c r="D420" s="1"/>
      <c r="E420" s="1"/>
      <c r="F420" s="1"/>
    </row>
    <row r="421" spans="1:6" x14ac:dyDescent="0.25">
      <c r="A421" s="1"/>
      <c r="B421" s="1"/>
      <c r="C421" s="1"/>
      <c r="D421" s="1"/>
      <c r="E421" s="1"/>
      <c r="F421" s="1"/>
    </row>
    <row r="422" spans="1:6" x14ac:dyDescent="0.25">
      <c r="A422" s="1"/>
      <c r="B422" s="1"/>
      <c r="C422" s="1"/>
      <c r="D422" s="1"/>
      <c r="E422" s="1"/>
      <c r="F422" s="1"/>
    </row>
    <row r="423" spans="1:6" x14ac:dyDescent="0.25">
      <c r="A423" s="1"/>
      <c r="B423" s="1"/>
      <c r="C423" s="1"/>
      <c r="D423" s="1"/>
      <c r="E423" s="1"/>
      <c r="F423" s="1"/>
    </row>
    <row r="424" spans="1:6" x14ac:dyDescent="0.25">
      <c r="A424" s="1"/>
      <c r="B424" s="1"/>
      <c r="C424" s="1"/>
      <c r="D424" s="1"/>
      <c r="E424" s="1"/>
      <c r="F424" s="1"/>
    </row>
    <row r="425" spans="1:6" x14ac:dyDescent="0.25">
      <c r="A425" s="1"/>
      <c r="B425" s="1"/>
      <c r="C425" s="1"/>
      <c r="D425" s="1"/>
      <c r="E425" s="1"/>
      <c r="F425" s="1"/>
    </row>
    <row r="426" spans="1:6" x14ac:dyDescent="0.25">
      <c r="A426" s="1"/>
      <c r="B426" s="1"/>
      <c r="C426" s="1"/>
      <c r="D426" s="1"/>
      <c r="E426" s="1"/>
      <c r="F426" s="1"/>
    </row>
    <row r="427" spans="1:6" x14ac:dyDescent="0.25">
      <c r="A427" s="1"/>
      <c r="B427" s="1"/>
      <c r="C427" s="1"/>
      <c r="D427" s="1"/>
      <c r="E427" s="1"/>
      <c r="F427" s="1"/>
    </row>
    <row r="428" spans="1:6" x14ac:dyDescent="0.25">
      <c r="A428" s="1"/>
      <c r="B428" s="1"/>
      <c r="C428" s="1"/>
      <c r="D428" s="1"/>
      <c r="E428" s="1"/>
      <c r="F428" s="1"/>
    </row>
    <row r="429" spans="1:6" x14ac:dyDescent="0.25">
      <c r="A429" s="1"/>
      <c r="B429" s="1"/>
      <c r="C429" s="1"/>
      <c r="D429" s="1"/>
      <c r="E429" s="1"/>
      <c r="F429" s="1"/>
    </row>
    <row r="430" spans="1:6" x14ac:dyDescent="0.25">
      <c r="A430" s="1"/>
      <c r="B430" s="1"/>
      <c r="C430" s="1"/>
      <c r="D430" s="1"/>
      <c r="E430" s="1"/>
      <c r="F430" s="1"/>
    </row>
    <row r="431" spans="1:6" x14ac:dyDescent="0.25">
      <c r="A431" s="1"/>
      <c r="B431" s="1"/>
      <c r="C431" s="1"/>
      <c r="D431" s="1"/>
      <c r="E431" s="1"/>
      <c r="F431" s="1"/>
    </row>
    <row r="432" spans="1:6" x14ac:dyDescent="0.25">
      <c r="A432" s="1"/>
      <c r="B432" s="1"/>
      <c r="C432" s="1"/>
      <c r="D432" s="1"/>
      <c r="E432" s="1"/>
      <c r="F432" s="1"/>
    </row>
    <row r="433" spans="1:6" x14ac:dyDescent="0.25">
      <c r="A433" s="1"/>
      <c r="B433" s="1"/>
      <c r="C433" s="1"/>
      <c r="D433" s="1"/>
      <c r="E433" s="1"/>
      <c r="F433" s="1"/>
    </row>
    <row r="434" spans="1:6" x14ac:dyDescent="0.25">
      <c r="A434" s="1"/>
      <c r="B434" s="1"/>
      <c r="C434" s="1"/>
      <c r="D434" s="1"/>
      <c r="E434" s="1"/>
      <c r="F434" s="1"/>
    </row>
    <row r="435" spans="1:6" x14ac:dyDescent="0.25">
      <c r="A435" s="1"/>
      <c r="B435" s="1"/>
      <c r="C435" s="1"/>
      <c r="D435" s="1"/>
      <c r="E435" s="1"/>
      <c r="F435" s="1"/>
    </row>
    <row r="436" spans="1:6" x14ac:dyDescent="0.25">
      <c r="A436" s="1"/>
      <c r="B436" s="1"/>
      <c r="C436" s="1"/>
      <c r="D436" s="1"/>
      <c r="E436" s="1"/>
      <c r="F436" s="1"/>
    </row>
    <row r="437" spans="1:6" x14ac:dyDescent="0.25">
      <c r="A437" s="1"/>
      <c r="B437" s="1"/>
      <c r="C437" s="1"/>
      <c r="D437" s="1"/>
      <c r="E437" s="1"/>
      <c r="F437" s="1"/>
    </row>
    <row r="438" spans="1:6" x14ac:dyDescent="0.25">
      <c r="A438" s="1"/>
      <c r="B438" s="1"/>
      <c r="C438" s="1"/>
      <c r="D438" s="1"/>
      <c r="E438" s="1"/>
      <c r="F438" s="1"/>
    </row>
    <row r="439" spans="1:6" x14ac:dyDescent="0.25">
      <c r="A439" s="1"/>
      <c r="B439" s="1"/>
      <c r="C439" s="1"/>
      <c r="D439" s="1"/>
      <c r="E439" s="1"/>
      <c r="F439" s="1"/>
    </row>
    <row r="440" spans="1:6" x14ac:dyDescent="0.25">
      <c r="A440" s="1"/>
      <c r="B440" s="1"/>
      <c r="C440" s="1"/>
      <c r="D440" s="1"/>
      <c r="E440" s="1"/>
      <c r="F440" s="1"/>
    </row>
    <row r="441" spans="1:6" x14ac:dyDescent="0.25">
      <c r="A441" s="1"/>
      <c r="B441" s="1"/>
      <c r="C441" s="1"/>
      <c r="D441" s="1"/>
      <c r="E441" s="1"/>
      <c r="F441" s="1"/>
    </row>
    <row r="442" spans="1:6" x14ac:dyDescent="0.25">
      <c r="A442" s="1"/>
      <c r="B442" s="1"/>
      <c r="C442" s="1"/>
      <c r="D442" s="1"/>
      <c r="E442" s="1"/>
      <c r="F442" s="1"/>
    </row>
    <row r="443" spans="1:6" x14ac:dyDescent="0.25">
      <c r="A443" s="1"/>
      <c r="B443" s="1"/>
      <c r="C443" s="1"/>
      <c r="D443" s="1"/>
      <c r="E443" s="1"/>
      <c r="F443" s="1"/>
    </row>
    <row r="444" spans="1:6" x14ac:dyDescent="0.25">
      <c r="A444" s="1"/>
      <c r="B444" s="1"/>
      <c r="C444" s="1"/>
      <c r="D444" s="1"/>
      <c r="E444" s="1"/>
      <c r="F444" s="1"/>
    </row>
    <row r="445" spans="1:6" x14ac:dyDescent="0.25">
      <c r="A445" s="1"/>
      <c r="B445" s="1"/>
      <c r="C445" s="1"/>
      <c r="D445" s="1"/>
      <c r="E445" s="1"/>
      <c r="F445" s="1"/>
    </row>
    <row r="446" spans="1:6" x14ac:dyDescent="0.25">
      <c r="A446" s="1"/>
      <c r="B446" s="1"/>
      <c r="C446" s="1"/>
      <c r="D446" s="1"/>
      <c r="E446" s="1"/>
      <c r="F446" s="1"/>
    </row>
    <row r="447" spans="1:6" x14ac:dyDescent="0.25">
      <c r="A447" s="1"/>
      <c r="B447" s="1"/>
      <c r="C447" s="1"/>
      <c r="D447" s="1"/>
      <c r="E447" s="1"/>
      <c r="F447" s="1"/>
    </row>
    <row r="448" spans="1:6" x14ac:dyDescent="0.25">
      <c r="A448" s="1"/>
      <c r="B448" s="1"/>
      <c r="C448" s="1"/>
      <c r="D448" s="1"/>
      <c r="E448" s="1"/>
      <c r="F448" s="1"/>
    </row>
    <row r="449" spans="1:6" x14ac:dyDescent="0.25">
      <c r="A449" s="1"/>
      <c r="B449" s="1"/>
      <c r="C449" s="1"/>
      <c r="D449" s="1"/>
      <c r="E449" s="1"/>
      <c r="F449" s="1"/>
    </row>
    <row r="450" spans="1:6" x14ac:dyDescent="0.25">
      <c r="A450" s="1"/>
      <c r="B450" s="1"/>
      <c r="C450" s="1"/>
      <c r="D450" s="1"/>
      <c r="E450" s="1"/>
      <c r="F450" s="1"/>
    </row>
    <row r="451" spans="1:6" x14ac:dyDescent="0.25">
      <c r="A451" s="1"/>
      <c r="B451" s="1"/>
      <c r="C451" s="1"/>
      <c r="D451" s="1"/>
      <c r="E451" s="1"/>
      <c r="F451" s="1"/>
    </row>
    <row r="452" spans="1:6" x14ac:dyDescent="0.25">
      <c r="A452" s="1"/>
      <c r="B452" s="1"/>
      <c r="C452" s="1"/>
      <c r="D452" s="1"/>
      <c r="E452" s="1"/>
      <c r="F452" s="1"/>
    </row>
    <row r="453" spans="1:6" x14ac:dyDescent="0.25">
      <c r="A453" s="1"/>
      <c r="B453" s="1"/>
      <c r="C453" s="1"/>
      <c r="D453" s="1"/>
      <c r="E453" s="1"/>
      <c r="F453" s="1"/>
    </row>
    <row r="454" spans="1:6" x14ac:dyDescent="0.25">
      <c r="A454" s="1"/>
      <c r="B454" s="1"/>
      <c r="C454" s="1"/>
      <c r="D454" s="1"/>
      <c r="E454" s="1"/>
      <c r="F454" s="1"/>
    </row>
    <row r="455" spans="1:6" x14ac:dyDescent="0.25">
      <c r="A455" s="1"/>
      <c r="B455" s="1"/>
      <c r="C455" s="1"/>
      <c r="D455" s="1"/>
      <c r="E455" s="1"/>
      <c r="F455" s="1"/>
    </row>
    <row r="456" spans="1:6" x14ac:dyDescent="0.25">
      <c r="A456" s="1"/>
      <c r="B456" s="1"/>
      <c r="C456" s="1"/>
      <c r="D456" s="1"/>
      <c r="E456" s="1"/>
      <c r="F456" s="1"/>
    </row>
    <row r="457" spans="1:6" x14ac:dyDescent="0.25">
      <c r="A457" s="1"/>
      <c r="B457" s="1"/>
      <c r="C457" s="1"/>
      <c r="D457" s="1"/>
      <c r="E457" s="1"/>
      <c r="F457" s="1"/>
    </row>
    <row r="458" spans="1:6" x14ac:dyDescent="0.25">
      <c r="A458" s="1"/>
      <c r="B458" s="1"/>
      <c r="C458" s="1"/>
      <c r="D458" s="1"/>
      <c r="E458" s="1"/>
      <c r="F458" s="1"/>
    </row>
    <row r="459" spans="1:6" x14ac:dyDescent="0.25">
      <c r="A459" s="1"/>
      <c r="B459" s="1"/>
      <c r="C459" s="1"/>
      <c r="D459" s="1"/>
      <c r="E459" s="1"/>
      <c r="F459" s="1"/>
    </row>
    <row r="460" spans="1:6" x14ac:dyDescent="0.25">
      <c r="A460" s="1"/>
      <c r="B460" s="1"/>
      <c r="C460" s="1"/>
      <c r="D460" s="1"/>
      <c r="E460" s="1"/>
      <c r="F460" s="1"/>
    </row>
    <row r="461" spans="1:6" x14ac:dyDescent="0.25">
      <c r="A461" s="1"/>
      <c r="B461" s="1"/>
      <c r="C461" s="1"/>
      <c r="D461" s="1"/>
      <c r="E461" s="1"/>
      <c r="F461" s="1"/>
    </row>
    <row r="462" spans="1:6" x14ac:dyDescent="0.25">
      <c r="A462" s="1"/>
      <c r="B462" s="1"/>
      <c r="C462" s="1"/>
      <c r="D462" s="1"/>
      <c r="E462" s="1"/>
      <c r="F462" s="1"/>
    </row>
    <row r="463" spans="1:6" x14ac:dyDescent="0.25">
      <c r="A463" s="1"/>
      <c r="B463" s="1"/>
      <c r="C463" s="1"/>
      <c r="D463" s="1"/>
      <c r="E463" s="1"/>
      <c r="F463" s="1"/>
    </row>
    <row r="464" spans="1:6" x14ac:dyDescent="0.25">
      <c r="A464" s="1"/>
      <c r="B464" s="1"/>
      <c r="C464" s="1"/>
      <c r="D464" s="1"/>
      <c r="E464" s="1"/>
      <c r="F464" s="1"/>
    </row>
    <row r="465" spans="1:6" x14ac:dyDescent="0.25">
      <c r="A465" s="1"/>
      <c r="B465" s="1"/>
      <c r="C465" s="1"/>
      <c r="D465" s="1"/>
      <c r="E465" s="1"/>
      <c r="F465" s="1"/>
    </row>
    <row r="466" spans="1:6" x14ac:dyDescent="0.25">
      <c r="A466" s="1"/>
      <c r="B466" s="1"/>
      <c r="C466" s="1"/>
      <c r="D466" s="1"/>
      <c r="E466" s="1"/>
      <c r="F466" s="1"/>
    </row>
    <row r="467" spans="1:6" x14ac:dyDescent="0.25">
      <c r="A467" s="1"/>
      <c r="B467" s="1"/>
      <c r="C467" s="1"/>
      <c r="D467" s="1"/>
      <c r="E467" s="1"/>
      <c r="F467" s="1"/>
    </row>
    <row r="468" spans="1:6" x14ac:dyDescent="0.25">
      <c r="A468" s="1"/>
      <c r="B468" s="1"/>
      <c r="C468" s="1"/>
      <c r="D468" s="1"/>
      <c r="E468" s="1"/>
      <c r="F468" s="1"/>
    </row>
    <row r="469" spans="1:6" x14ac:dyDescent="0.25">
      <c r="A469" s="1"/>
      <c r="B469" s="1"/>
      <c r="C469" s="1"/>
      <c r="D469" s="1"/>
      <c r="E469" s="1"/>
      <c r="F469" s="1"/>
    </row>
    <row r="470" spans="1:6" x14ac:dyDescent="0.25">
      <c r="A470" s="1"/>
      <c r="B470" s="1"/>
      <c r="C470" s="1"/>
      <c r="D470" s="1"/>
      <c r="E470" s="1"/>
      <c r="F470" s="1"/>
    </row>
    <row r="471" spans="1:6" x14ac:dyDescent="0.25">
      <c r="A471" s="1"/>
      <c r="B471" s="1"/>
      <c r="C471" s="1"/>
      <c r="D471" s="1"/>
      <c r="E471" s="1"/>
      <c r="F471" s="1"/>
    </row>
    <row r="472" spans="1:6" x14ac:dyDescent="0.25">
      <c r="A472" s="1"/>
      <c r="B472" s="1"/>
      <c r="C472" s="1"/>
      <c r="D472" s="1"/>
      <c r="E472" s="1"/>
      <c r="F472" s="1"/>
    </row>
    <row r="473" spans="1:6" x14ac:dyDescent="0.25">
      <c r="A473" s="1"/>
      <c r="B473" s="1"/>
      <c r="C473" s="1"/>
      <c r="D473" s="1"/>
      <c r="E473" s="1"/>
      <c r="F473" s="1"/>
    </row>
    <row r="474" spans="1:6" x14ac:dyDescent="0.25">
      <c r="A474" s="1"/>
      <c r="B474" s="1"/>
      <c r="C474" s="1"/>
      <c r="D474" s="1"/>
      <c r="E474" s="1"/>
      <c r="F474" s="1"/>
    </row>
    <row r="475" spans="1:6" x14ac:dyDescent="0.25">
      <c r="A475" s="1"/>
      <c r="B475" s="1"/>
      <c r="C475" s="1"/>
      <c r="D475" s="1"/>
      <c r="E475" s="1"/>
      <c r="F475" s="1"/>
    </row>
    <row r="476" spans="1:6" x14ac:dyDescent="0.25">
      <c r="A476" s="1"/>
      <c r="B476" s="1"/>
      <c r="C476" s="1"/>
      <c r="D476" s="1"/>
      <c r="E476" s="1"/>
      <c r="F476" s="1"/>
    </row>
    <row r="477" spans="1:6" x14ac:dyDescent="0.25">
      <c r="A477" s="1"/>
      <c r="B477" s="1"/>
      <c r="C477" s="1"/>
      <c r="D477" s="1"/>
      <c r="E477" s="1"/>
      <c r="F477" s="1"/>
    </row>
    <row r="478" spans="1:6" x14ac:dyDescent="0.25">
      <c r="A478" s="1"/>
      <c r="B478" s="1"/>
      <c r="C478" s="1"/>
      <c r="D478" s="1"/>
      <c r="E478" s="1"/>
      <c r="F478" s="1"/>
    </row>
    <row r="479" spans="1:6" x14ac:dyDescent="0.25">
      <c r="A479" s="1"/>
      <c r="B479" s="1"/>
      <c r="C479" s="1"/>
      <c r="D479" s="1"/>
      <c r="E479" s="1"/>
      <c r="F479" s="1"/>
    </row>
    <row r="480" spans="1:6" x14ac:dyDescent="0.25">
      <c r="A480" s="1"/>
      <c r="B480" s="1"/>
      <c r="C480" s="1"/>
      <c r="D480" s="1"/>
      <c r="E480" s="1"/>
      <c r="F480" s="1"/>
    </row>
    <row r="481" spans="1:6" x14ac:dyDescent="0.25">
      <c r="A481" s="1"/>
      <c r="B481" s="1"/>
      <c r="C481" s="1"/>
      <c r="D481" s="1"/>
      <c r="E481" s="1"/>
      <c r="F481" s="1"/>
    </row>
    <row r="482" spans="1:6" x14ac:dyDescent="0.25">
      <c r="A482" s="1"/>
      <c r="B482" s="1"/>
      <c r="C482" s="1"/>
      <c r="D482" s="1"/>
      <c r="E482" s="1"/>
      <c r="F482" s="1"/>
    </row>
    <row r="483" spans="1:6" x14ac:dyDescent="0.25">
      <c r="A483" s="1"/>
      <c r="B483" s="1"/>
      <c r="C483" s="1"/>
      <c r="D483" s="1"/>
      <c r="E483" s="1"/>
      <c r="F483" s="1"/>
    </row>
    <row r="484" spans="1:6" x14ac:dyDescent="0.25">
      <c r="A484" s="1"/>
      <c r="B484" s="1"/>
      <c r="C484" s="1"/>
      <c r="D484" s="1"/>
      <c r="E484" s="1"/>
      <c r="F484" s="1"/>
    </row>
    <row r="485" spans="1:6" x14ac:dyDescent="0.25">
      <c r="A485" s="1"/>
      <c r="B485" s="1"/>
      <c r="C485" s="1"/>
      <c r="D485" s="1"/>
      <c r="E485" s="1"/>
      <c r="F485" s="1"/>
    </row>
    <row r="486" spans="1:6" x14ac:dyDescent="0.25">
      <c r="A486" s="1"/>
      <c r="B486" s="1"/>
      <c r="C486" s="1"/>
      <c r="D486" s="1"/>
      <c r="E486" s="1"/>
      <c r="F486" s="1"/>
    </row>
    <row r="487" spans="1:6" x14ac:dyDescent="0.25">
      <c r="A487" s="1"/>
      <c r="B487" s="1"/>
      <c r="C487" s="1"/>
      <c r="D487" s="1"/>
      <c r="E487" s="1"/>
      <c r="F487" s="1"/>
    </row>
    <row r="488" spans="1:6" x14ac:dyDescent="0.25">
      <c r="A488" s="1"/>
      <c r="B488" s="1"/>
      <c r="C488" s="1"/>
      <c r="D488" s="1"/>
      <c r="E488" s="1"/>
      <c r="F488" s="1"/>
    </row>
    <row r="489" spans="1:6" x14ac:dyDescent="0.25">
      <c r="A489" s="1"/>
      <c r="B489" s="1"/>
      <c r="C489" s="1"/>
      <c r="D489" s="1"/>
      <c r="E489" s="1"/>
      <c r="F489" s="1"/>
    </row>
    <row r="490" spans="1:6" x14ac:dyDescent="0.25">
      <c r="A490" s="1"/>
      <c r="B490" s="1"/>
      <c r="C490" s="1"/>
      <c r="D490" s="1"/>
      <c r="E490" s="1"/>
      <c r="F490" s="1"/>
    </row>
    <row r="491" spans="1:6" x14ac:dyDescent="0.25">
      <c r="A491" s="1"/>
      <c r="B491" s="1"/>
      <c r="C491" s="1"/>
      <c r="D491" s="1"/>
      <c r="E491" s="1"/>
      <c r="F491" s="1"/>
    </row>
    <row r="492" spans="1:6" x14ac:dyDescent="0.25">
      <c r="A492" s="1"/>
      <c r="B492" s="1"/>
      <c r="C492" s="1"/>
      <c r="D492" s="1"/>
      <c r="E492" s="1"/>
      <c r="F492" s="1"/>
    </row>
    <row r="493" spans="1:6" x14ac:dyDescent="0.25">
      <c r="A493" s="1"/>
      <c r="B493" s="1"/>
      <c r="C493" s="1"/>
      <c r="D493" s="1"/>
      <c r="E493" s="1"/>
      <c r="F493" s="1"/>
    </row>
    <row r="494" spans="1:6" x14ac:dyDescent="0.25">
      <c r="A494" s="1"/>
      <c r="B494" s="1"/>
      <c r="C494" s="1"/>
      <c r="D494" s="1"/>
      <c r="E494" s="1"/>
      <c r="F494" s="1"/>
    </row>
    <row r="495" spans="1:6" x14ac:dyDescent="0.25">
      <c r="A495" s="1"/>
      <c r="B495" s="1"/>
      <c r="C495" s="1"/>
      <c r="D495" s="1"/>
      <c r="E495" s="1"/>
      <c r="F495" s="1"/>
    </row>
    <row r="496" spans="1:6" x14ac:dyDescent="0.25">
      <c r="A496" s="1"/>
      <c r="B496" s="1"/>
      <c r="C496" s="1"/>
      <c r="D496" s="1"/>
      <c r="E496" s="1"/>
      <c r="F496" s="1"/>
    </row>
    <row r="497" spans="1:6" x14ac:dyDescent="0.25">
      <c r="A497" s="1"/>
      <c r="B497" s="1"/>
      <c r="C497" s="1"/>
      <c r="D497" s="1"/>
      <c r="E497" s="1"/>
      <c r="F497" s="1"/>
    </row>
    <row r="498" spans="1:6" x14ac:dyDescent="0.25">
      <c r="A498" s="1"/>
      <c r="B498" s="1"/>
      <c r="C498" s="1"/>
      <c r="D498" s="1"/>
      <c r="E498" s="1"/>
      <c r="F498" s="1"/>
    </row>
    <row r="499" spans="1:6" x14ac:dyDescent="0.25">
      <c r="A499" s="1"/>
      <c r="B499" s="1"/>
      <c r="C499" s="1"/>
      <c r="D499" s="1"/>
      <c r="E499" s="1"/>
      <c r="F499" s="1"/>
    </row>
    <row r="500" spans="1:6" x14ac:dyDescent="0.25">
      <c r="A500" s="1"/>
      <c r="B500" s="1"/>
      <c r="C500" s="1"/>
      <c r="D500" s="1"/>
      <c r="E500" s="1"/>
      <c r="F500" s="1"/>
    </row>
  </sheetData>
  <mergeCells count="3">
    <mergeCell ref="A1:D1"/>
    <mergeCell ref="A2:D2"/>
    <mergeCell ref="A3:D3"/>
  </mergeCells>
  <printOptions horizontalCentered="1"/>
  <pageMargins left="0.7" right="0.7" top="0.75" bottom="0.75" header="0.3" footer="0.3"/>
  <pageSetup paperSize="9" scale="95" orientation="landscape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68"/>
  <sheetViews>
    <sheetView workbookViewId="0">
      <pane ySplit="8" topLeftCell="A25" activePane="bottomLeft" state="frozen"/>
      <selection pane="bottomLeft" activeCell="A70" sqref="A70"/>
    </sheetView>
  </sheetViews>
  <sheetFormatPr defaultColWidth="0" defaultRowHeight="15" x14ac:dyDescent="0.25"/>
  <cols>
    <col min="1" max="1" width="4.7109375" customWidth="1"/>
    <col min="2" max="2" width="7.7109375" customWidth="1"/>
    <col min="3" max="3" width="12.7109375" customWidth="1"/>
    <col min="4" max="4" width="44.7109375" customWidth="1"/>
    <col min="5" max="5" width="5.7109375" customWidth="1"/>
    <col min="6" max="8" width="9.7109375" customWidth="1"/>
    <col min="9" max="9" width="10.7109375" customWidth="1"/>
    <col min="10" max="15" width="0" hidden="1" customWidth="1"/>
    <col min="16" max="16" width="9.7109375" customWidth="1"/>
    <col min="17" max="18" width="0" hidden="1" customWidth="1"/>
    <col min="19" max="19" width="7.7109375" customWidth="1"/>
    <col min="20" max="21" width="0" hidden="1" customWidth="1"/>
    <col min="22" max="22" width="7.7109375" customWidth="1"/>
    <col min="23" max="26" width="0" hidden="1" customWidth="1"/>
    <col min="27" max="27" width="9.140625" customWidth="1"/>
    <col min="28" max="16384" width="9.140625" hidden="1"/>
  </cols>
  <sheetData>
    <row r="1" spans="1:26" ht="20.100000000000001" customHeight="1" x14ac:dyDescent="0.25">
      <c r="A1" s="11"/>
      <c r="B1" s="218" t="s">
        <v>26</v>
      </c>
      <c r="C1" s="219"/>
      <c r="D1" s="219"/>
      <c r="E1" s="219"/>
      <c r="F1" s="219"/>
      <c r="G1" s="219"/>
      <c r="H1" s="220"/>
      <c r="I1" s="154" t="s">
        <v>90</v>
      </c>
      <c r="J1" s="11"/>
      <c r="K1" s="3"/>
      <c r="L1" s="3"/>
      <c r="M1" s="3"/>
      <c r="N1" s="3"/>
      <c r="O1" s="3"/>
      <c r="P1" s="5" t="s">
        <v>91</v>
      </c>
      <c r="Q1" s="1"/>
      <c r="R1" s="1"/>
      <c r="S1" s="3"/>
      <c r="V1" s="3"/>
      <c r="W1">
        <v>30.126000000000001</v>
      </c>
    </row>
    <row r="2" spans="1:26" ht="20.100000000000001" customHeight="1" x14ac:dyDescent="0.25">
      <c r="A2" s="11"/>
      <c r="B2" s="218" t="s">
        <v>27</v>
      </c>
      <c r="C2" s="219"/>
      <c r="D2" s="219"/>
      <c r="E2" s="219"/>
      <c r="F2" s="219"/>
      <c r="G2" s="219"/>
      <c r="H2" s="220"/>
      <c r="I2" s="154" t="s">
        <v>92</v>
      </c>
      <c r="J2" s="11"/>
      <c r="K2" s="3"/>
      <c r="L2" s="3"/>
      <c r="M2" s="3"/>
      <c r="N2" s="3"/>
      <c r="O2" s="3"/>
      <c r="P2" s="5" t="s">
        <v>93</v>
      </c>
      <c r="Q2" s="1"/>
      <c r="R2" s="1"/>
      <c r="S2" s="3"/>
      <c r="V2" s="3"/>
    </row>
    <row r="3" spans="1:26" ht="20.100000000000001" customHeight="1" x14ac:dyDescent="0.25">
      <c r="A3" s="11"/>
      <c r="B3" s="218" t="s">
        <v>28</v>
      </c>
      <c r="C3" s="219"/>
      <c r="D3" s="219"/>
      <c r="E3" s="219"/>
      <c r="F3" s="219"/>
      <c r="G3" s="219"/>
      <c r="H3" s="220"/>
      <c r="I3" s="154" t="s">
        <v>94</v>
      </c>
      <c r="J3" s="11"/>
      <c r="K3" s="3"/>
      <c r="L3" s="3"/>
      <c r="M3" s="3"/>
      <c r="N3" s="3"/>
      <c r="O3" s="3"/>
      <c r="P3" s="5" t="s">
        <v>25</v>
      </c>
      <c r="Q3" s="1"/>
      <c r="R3" s="1"/>
      <c r="S3" s="3"/>
      <c r="V3" s="3"/>
    </row>
    <row r="4" spans="1:26" x14ac:dyDescent="0.25">
      <c r="A4" s="3"/>
      <c r="B4" s="5" t="s">
        <v>95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1"/>
      <c r="R4" s="1"/>
      <c r="S4" s="3"/>
      <c r="V4" s="3"/>
    </row>
    <row r="5" spans="1:26" x14ac:dyDescent="0.25">
      <c r="A5" s="3"/>
      <c r="B5" s="155" t="s">
        <v>360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1"/>
      <c r="R5" s="1"/>
      <c r="S5" s="3"/>
      <c r="V5" s="3"/>
    </row>
    <row r="6" spans="1:26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1"/>
      <c r="R6" s="1"/>
      <c r="S6" s="3"/>
      <c r="V6" s="3"/>
    </row>
    <row r="7" spans="1:26" x14ac:dyDescent="0.25">
      <c r="A7" s="13"/>
      <c r="B7" s="14" t="s">
        <v>70</v>
      </c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"/>
      <c r="R7" s="1"/>
      <c r="S7" s="13"/>
      <c r="V7" s="13"/>
    </row>
    <row r="8" spans="1:26" ht="15.75" x14ac:dyDescent="0.25">
      <c r="A8" s="157" t="s">
        <v>80</v>
      </c>
      <c r="B8" s="157" t="s">
        <v>81</v>
      </c>
      <c r="C8" s="157" t="s">
        <v>82</v>
      </c>
      <c r="D8" s="157" t="s">
        <v>83</v>
      </c>
      <c r="E8" s="157" t="s">
        <v>84</v>
      </c>
      <c r="F8" s="157" t="s">
        <v>85</v>
      </c>
      <c r="G8" s="157" t="s">
        <v>60</v>
      </c>
      <c r="H8" s="157" t="s">
        <v>61</v>
      </c>
      <c r="I8" s="157" t="s">
        <v>86</v>
      </c>
      <c r="J8" s="157"/>
      <c r="K8" s="157"/>
      <c r="L8" s="157"/>
      <c r="M8" s="157"/>
      <c r="N8" s="157"/>
      <c r="O8" s="157"/>
      <c r="P8" s="157" t="s">
        <v>87</v>
      </c>
      <c r="Q8" s="152"/>
      <c r="R8" s="152"/>
      <c r="S8" s="157" t="s">
        <v>88</v>
      </c>
      <c r="T8" s="153"/>
      <c r="U8" s="153"/>
      <c r="V8" s="157" t="s">
        <v>89</v>
      </c>
      <c r="W8" s="151"/>
      <c r="X8" s="151"/>
      <c r="Y8" s="151"/>
      <c r="Z8" s="151"/>
    </row>
    <row r="9" spans="1:26" x14ac:dyDescent="0.25">
      <c r="A9" s="140"/>
      <c r="B9" s="140"/>
      <c r="C9" s="158"/>
      <c r="D9" s="144" t="s">
        <v>71</v>
      </c>
      <c r="E9" s="140"/>
      <c r="F9" s="159"/>
      <c r="G9" s="141"/>
      <c r="H9" s="141"/>
      <c r="I9" s="141"/>
      <c r="J9" s="140"/>
      <c r="K9" s="140"/>
      <c r="L9" s="140"/>
      <c r="M9" s="140"/>
      <c r="N9" s="140"/>
      <c r="O9" s="140"/>
      <c r="P9" s="140"/>
      <c r="Q9" s="146"/>
      <c r="R9" s="146"/>
      <c r="S9" s="140"/>
      <c r="T9" s="143"/>
      <c r="U9" s="143"/>
      <c r="V9" s="140"/>
      <c r="W9" s="143"/>
      <c r="X9" s="143"/>
      <c r="Y9" s="143"/>
      <c r="Z9" s="143"/>
    </row>
    <row r="10" spans="1:26" x14ac:dyDescent="0.25">
      <c r="A10" s="146"/>
      <c r="B10" s="146"/>
      <c r="C10" s="161">
        <v>6</v>
      </c>
      <c r="D10" s="161" t="s">
        <v>73</v>
      </c>
      <c r="E10" s="146"/>
      <c r="F10" s="160"/>
      <c r="G10" s="147"/>
      <c r="H10" s="147"/>
      <c r="I10" s="147"/>
      <c r="J10" s="146"/>
      <c r="K10" s="146"/>
      <c r="L10" s="146"/>
      <c r="M10" s="146"/>
      <c r="N10" s="146"/>
      <c r="O10" s="146"/>
      <c r="P10" s="146"/>
      <c r="Q10" s="146"/>
      <c r="R10" s="146"/>
      <c r="S10" s="146"/>
      <c r="T10" s="143"/>
      <c r="U10" s="143"/>
      <c r="V10" s="146"/>
      <c r="W10" s="143"/>
      <c r="X10" s="143"/>
      <c r="Y10" s="143"/>
      <c r="Z10" s="143"/>
    </row>
    <row r="11" spans="1:26" ht="24.95" customHeight="1" x14ac:dyDescent="0.25">
      <c r="A11" s="167">
        <v>1</v>
      </c>
      <c r="B11" s="162" t="s">
        <v>96</v>
      </c>
      <c r="C11" s="168" t="s">
        <v>362</v>
      </c>
      <c r="D11" s="162" t="s">
        <v>363</v>
      </c>
      <c r="E11" s="162" t="s">
        <v>99</v>
      </c>
      <c r="F11" s="163">
        <v>62.768000000000001</v>
      </c>
      <c r="G11" s="169"/>
      <c r="H11" s="169"/>
      <c r="I11" s="164">
        <f t="shared" ref="I11:I17" si="0">ROUND(F11*(G11+H11),2)</f>
        <v>0</v>
      </c>
      <c r="J11" s="162">
        <f t="shared" ref="J11:J17" si="1">ROUND(F11*(N11),2)</f>
        <v>0</v>
      </c>
      <c r="K11" s="165">
        <f t="shared" ref="K11:K17" si="2">ROUND(F11*(O11),2)</f>
        <v>0</v>
      </c>
      <c r="L11" s="165">
        <f t="shared" ref="L11:L17" si="3">ROUND(F11*(G11),2)</f>
        <v>0</v>
      </c>
      <c r="M11" s="165">
        <f t="shared" ref="M11:M17" si="4">ROUND(F11*(H11),2)</f>
        <v>0</v>
      </c>
      <c r="N11" s="165">
        <v>0</v>
      </c>
      <c r="O11" s="165"/>
      <c r="P11" s="170">
        <v>3.7559999999999996E-2</v>
      </c>
      <c r="Q11" s="170"/>
      <c r="R11" s="170">
        <v>3.7559999999999996E-2</v>
      </c>
      <c r="S11" s="165">
        <f t="shared" ref="S11:S17" si="5">ROUND(F11*(P11),3)</f>
        <v>2.3580000000000001</v>
      </c>
      <c r="T11" s="166"/>
      <c r="U11" s="166"/>
      <c r="V11" s="170"/>
      <c r="Z11">
        <v>0</v>
      </c>
    </row>
    <row r="12" spans="1:26" ht="35.1" customHeight="1" x14ac:dyDescent="0.25">
      <c r="A12" s="167">
        <v>2</v>
      </c>
      <c r="B12" s="162" t="s">
        <v>122</v>
      </c>
      <c r="C12" s="168" t="s">
        <v>364</v>
      </c>
      <c r="D12" s="162" t="s">
        <v>365</v>
      </c>
      <c r="E12" s="162" t="s">
        <v>162</v>
      </c>
      <c r="F12" s="163">
        <v>8</v>
      </c>
      <c r="G12" s="169"/>
      <c r="H12" s="169"/>
      <c r="I12" s="164">
        <f t="shared" si="0"/>
        <v>0</v>
      </c>
      <c r="J12" s="162">
        <f t="shared" si="1"/>
        <v>0</v>
      </c>
      <c r="K12" s="165">
        <f t="shared" si="2"/>
        <v>0</v>
      </c>
      <c r="L12" s="165">
        <f t="shared" si="3"/>
        <v>0</v>
      </c>
      <c r="M12" s="165">
        <f t="shared" si="4"/>
        <v>0</v>
      </c>
      <c r="N12" s="165">
        <v>0</v>
      </c>
      <c r="O12" s="165"/>
      <c r="P12" s="170">
        <v>0.108</v>
      </c>
      <c r="Q12" s="170"/>
      <c r="R12" s="170">
        <v>0.108</v>
      </c>
      <c r="S12" s="165">
        <f t="shared" si="5"/>
        <v>0.86399999999999999</v>
      </c>
      <c r="T12" s="166"/>
      <c r="U12" s="166"/>
      <c r="V12" s="170"/>
      <c r="Z12">
        <v>0</v>
      </c>
    </row>
    <row r="13" spans="1:26" ht="35.1" customHeight="1" x14ac:dyDescent="0.25">
      <c r="A13" s="182">
        <v>3</v>
      </c>
      <c r="B13" s="177" t="s">
        <v>278</v>
      </c>
      <c r="C13" s="183" t="s">
        <v>366</v>
      </c>
      <c r="D13" s="177" t="s">
        <v>367</v>
      </c>
      <c r="E13" s="177" t="s">
        <v>159</v>
      </c>
      <c r="F13" s="178">
        <v>6</v>
      </c>
      <c r="G13" s="184"/>
      <c r="H13" s="184"/>
      <c r="I13" s="179">
        <f t="shared" si="0"/>
        <v>0</v>
      </c>
      <c r="J13" s="177">
        <f t="shared" si="1"/>
        <v>0</v>
      </c>
      <c r="K13" s="180">
        <f t="shared" si="2"/>
        <v>0</v>
      </c>
      <c r="L13" s="180">
        <f t="shared" si="3"/>
        <v>0</v>
      </c>
      <c r="M13" s="180">
        <f t="shared" si="4"/>
        <v>0</v>
      </c>
      <c r="N13" s="180">
        <v>0</v>
      </c>
      <c r="O13" s="180"/>
      <c r="P13" s="185">
        <v>4.5109999999999997E-2</v>
      </c>
      <c r="Q13" s="185"/>
      <c r="R13" s="185">
        <v>4.5109999999999997E-2</v>
      </c>
      <c r="S13" s="180">
        <f t="shared" si="5"/>
        <v>0.27100000000000002</v>
      </c>
      <c r="T13" s="181"/>
      <c r="U13" s="181"/>
      <c r="V13" s="185"/>
      <c r="Z13">
        <v>0</v>
      </c>
    </row>
    <row r="14" spans="1:26" ht="35.1" customHeight="1" x14ac:dyDescent="0.25">
      <c r="A14" s="182">
        <v>4</v>
      </c>
      <c r="B14" s="177" t="s">
        <v>278</v>
      </c>
      <c r="C14" s="183" t="s">
        <v>368</v>
      </c>
      <c r="D14" s="177" t="s">
        <v>369</v>
      </c>
      <c r="E14" s="177" t="s">
        <v>159</v>
      </c>
      <c r="F14" s="178">
        <v>4</v>
      </c>
      <c r="G14" s="184"/>
      <c r="H14" s="184"/>
      <c r="I14" s="179">
        <f t="shared" si="0"/>
        <v>0</v>
      </c>
      <c r="J14" s="177">
        <f t="shared" si="1"/>
        <v>0</v>
      </c>
      <c r="K14" s="180">
        <f t="shared" si="2"/>
        <v>0</v>
      </c>
      <c r="L14" s="180">
        <f t="shared" si="3"/>
        <v>0</v>
      </c>
      <c r="M14" s="180">
        <f t="shared" si="4"/>
        <v>0</v>
      </c>
      <c r="N14" s="180">
        <v>0</v>
      </c>
      <c r="O14" s="180"/>
      <c r="P14" s="185">
        <v>3.653E-2</v>
      </c>
      <c r="Q14" s="185"/>
      <c r="R14" s="185">
        <v>3.653E-2</v>
      </c>
      <c r="S14" s="180">
        <f t="shared" si="5"/>
        <v>0.14599999999999999</v>
      </c>
      <c r="T14" s="181"/>
      <c r="U14" s="181"/>
      <c r="V14" s="185"/>
      <c r="Z14">
        <v>0</v>
      </c>
    </row>
    <row r="15" spans="1:26" ht="35.1" customHeight="1" x14ac:dyDescent="0.25">
      <c r="A15" s="182">
        <v>5</v>
      </c>
      <c r="B15" s="177" t="s">
        <v>278</v>
      </c>
      <c r="C15" s="183" t="s">
        <v>370</v>
      </c>
      <c r="D15" s="177" t="s">
        <v>371</v>
      </c>
      <c r="E15" s="177" t="s">
        <v>159</v>
      </c>
      <c r="F15" s="178">
        <v>3</v>
      </c>
      <c r="G15" s="184"/>
      <c r="H15" s="184"/>
      <c r="I15" s="179">
        <f t="shared" si="0"/>
        <v>0</v>
      </c>
      <c r="J15" s="177">
        <f t="shared" si="1"/>
        <v>0</v>
      </c>
      <c r="K15" s="180">
        <f t="shared" si="2"/>
        <v>0</v>
      </c>
      <c r="L15" s="180">
        <f t="shared" si="3"/>
        <v>0</v>
      </c>
      <c r="M15" s="180">
        <f t="shared" si="4"/>
        <v>0</v>
      </c>
      <c r="N15" s="180">
        <v>0</v>
      </c>
      <c r="O15" s="180"/>
      <c r="P15" s="185">
        <v>5.9720000000000002E-2</v>
      </c>
      <c r="Q15" s="185"/>
      <c r="R15" s="185">
        <v>5.9720000000000002E-2</v>
      </c>
      <c r="S15" s="180">
        <f t="shared" si="5"/>
        <v>0.17899999999999999</v>
      </c>
      <c r="T15" s="181"/>
      <c r="U15" s="181"/>
      <c r="V15" s="185"/>
      <c r="Z15">
        <v>0</v>
      </c>
    </row>
    <row r="16" spans="1:26" ht="24.95" customHeight="1" x14ac:dyDescent="0.25">
      <c r="A16" s="167">
        <v>6</v>
      </c>
      <c r="B16" s="162" t="s">
        <v>122</v>
      </c>
      <c r="C16" s="168" t="s">
        <v>372</v>
      </c>
      <c r="D16" s="162" t="s">
        <v>373</v>
      </c>
      <c r="E16" s="162" t="s">
        <v>162</v>
      </c>
      <c r="F16" s="163">
        <v>1</v>
      </c>
      <c r="G16" s="169"/>
      <c r="H16" s="169"/>
      <c r="I16" s="164">
        <f t="shared" si="0"/>
        <v>0</v>
      </c>
      <c r="J16" s="162">
        <f t="shared" si="1"/>
        <v>0</v>
      </c>
      <c r="K16" s="165">
        <f t="shared" si="2"/>
        <v>0</v>
      </c>
      <c r="L16" s="165">
        <f t="shared" si="3"/>
        <v>0</v>
      </c>
      <c r="M16" s="165">
        <f t="shared" si="4"/>
        <v>0</v>
      </c>
      <c r="N16" s="165">
        <v>0</v>
      </c>
      <c r="O16" s="165"/>
      <c r="P16" s="170">
        <v>0.13500000000000001</v>
      </c>
      <c r="Q16" s="170"/>
      <c r="R16" s="170">
        <v>0.13500000000000001</v>
      </c>
      <c r="S16" s="165">
        <f t="shared" si="5"/>
        <v>0.13500000000000001</v>
      </c>
      <c r="T16" s="166"/>
      <c r="U16" s="166"/>
      <c r="V16" s="170"/>
      <c r="Z16">
        <v>0</v>
      </c>
    </row>
    <row r="17" spans="1:26" ht="24.95" customHeight="1" x14ac:dyDescent="0.25">
      <c r="A17" s="167">
        <v>7</v>
      </c>
      <c r="B17" s="162" t="s">
        <v>122</v>
      </c>
      <c r="C17" s="168" t="s">
        <v>374</v>
      </c>
      <c r="D17" s="162" t="s">
        <v>375</v>
      </c>
      <c r="E17" s="162" t="s">
        <v>159</v>
      </c>
      <c r="F17" s="163">
        <v>1</v>
      </c>
      <c r="G17" s="169"/>
      <c r="H17" s="169"/>
      <c r="I17" s="164">
        <f t="shared" si="0"/>
        <v>0</v>
      </c>
      <c r="J17" s="162">
        <f t="shared" si="1"/>
        <v>0</v>
      </c>
      <c r="K17" s="165">
        <f t="shared" si="2"/>
        <v>0</v>
      </c>
      <c r="L17" s="165">
        <f t="shared" si="3"/>
        <v>0</v>
      </c>
      <c r="M17" s="165">
        <f t="shared" si="4"/>
        <v>0</v>
      </c>
      <c r="N17" s="165">
        <v>0</v>
      </c>
      <c r="O17" s="165"/>
      <c r="P17" s="170">
        <v>2.5000000000000001E-2</v>
      </c>
      <c r="Q17" s="170"/>
      <c r="R17" s="170">
        <v>2.5000000000000001E-2</v>
      </c>
      <c r="S17" s="165">
        <f t="shared" si="5"/>
        <v>2.5000000000000001E-2</v>
      </c>
      <c r="T17" s="166"/>
      <c r="U17" s="166"/>
      <c r="V17" s="170"/>
      <c r="Z17">
        <v>0</v>
      </c>
    </row>
    <row r="18" spans="1:26" x14ac:dyDescent="0.25">
      <c r="A18" s="146"/>
      <c r="B18" s="146"/>
      <c r="C18" s="161">
        <v>6</v>
      </c>
      <c r="D18" s="161" t="s">
        <v>73</v>
      </c>
      <c r="E18" s="146"/>
      <c r="F18" s="160"/>
      <c r="G18" s="149">
        <f>ROUND((SUM(L10:L17))/1,2)</f>
        <v>0</v>
      </c>
      <c r="H18" s="149">
        <f>ROUND((SUM(M10:M17))/1,2)</f>
        <v>0</v>
      </c>
      <c r="I18" s="149">
        <f>ROUND((SUM(I10:I17))/1,2)</f>
        <v>0</v>
      </c>
      <c r="J18" s="146"/>
      <c r="K18" s="146"/>
      <c r="L18" s="146">
        <f>ROUND((SUM(L10:L17))/1,2)</f>
        <v>0</v>
      </c>
      <c r="M18" s="146">
        <f>ROUND((SUM(M10:M17))/1,2)</f>
        <v>0</v>
      </c>
      <c r="N18" s="146"/>
      <c r="O18" s="146"/>
      <c r="P18" s="171"/>
      <c r="Q18" s="146"/>
      <c r="R18" s="146"/>
      <c r="S18" s="171">
        <f>ROUND((SUM(S10:S17))/1,2)</f>
        <v>3.98</v>
      </c>
      <c r="T18" s="143"/>
      <c r="U18" s="143"/>
      <c r="V18" s="2">
        <f>ROUND((SUM(V10:V17))/1,2)</f>
        <v>0</v>
      </c>
      <c r="W18" s="143"/>
      <c r="X18" s="143"/>
      <c r="Y18" s="143"/>
      <c r="Z18" s="143"/>
    </row>
    <row r="19" spans="1:26" x14ac:dyDescent="0.25">
      <c r="A19" s="1"/>
      <c r="B19" s="1"/>
      <c r="C19" s="1"/>
      <c r="D19" s="1"/>
      <c r="E19" s="1"/>
      <c r="F19" s="156"/>
      <c r="G19" s="139"/>
      <c r="H19" s="139"/>
      <c r="I19" s="139"/>
      <c r="J19" s="1"/>
      <c r="K19" s="1"/>
      <c r="L19" s="1"/>
      <c r="M19" s="1"/>
      <c r="N19" s="1"/>
      <c r="O19" s="1"/>
      <c r="P19" s="1"/>
      <c r="Q19" s="1"/>
      <c r="R19" s="1"/>
      <c r="S19" s="1"/>
      <c r="V19" s="1"/>
    </row>
    <row r="20" spans="1:26" x14ac:dyDescent="0.25">
      <c r="A20" s="146"/>
      <c r="B20" s="146"/>
      <c r="C20" s="161">
        <v>9</v>
      </c>
      <c r="D20" s="161" t="s">
        <v>74</v>
      </c>
      <c r="E20" s="146"/>
      <c r="F20" s="160"/>
      <c r="G20" s="147"/>
      <c r="H20" s="147"/>
      <c r="I20" s="147"/>
      <c r="J20" s="146"/>
      <c r="K20" s="146"/>
      <c r="L20" s="146"/>
      <c r="M20" s="146"/>
      <c r="N20" s="146"/>
      <c r="O20" s="146"/>
      <c r="P20" s="146"/>
      <c r="Q20" s="146"/>
      <c r="R20" s="146"/>
      <c r="S20" s="146"/>
      <c r="T20" s="143"/>
      <c r="U20" s="143"/>
      <c r="V20" s="146"/>
      <c r="W20" s="143"/>
      <c r="X20" s="143"/>
      <c r="Y20" s="143"/>
      <c r="Z20" s="143"/>
    </row>
    <row r="21" spans="1:26" ht="24.95" customHeight="1" x14ac:dyDescent="0.25">
      <c r="A21" s="167">
        <v>8</v>
      </c>
      <c r="B21" s="162" t="s">
        <v>171</v>
      </c>
      <c r="C21" s="168" t="s">
        <v>376</v>
      </c>
      <c r="D21" s="162" t="s">
        <v>377</v>
      </c>
      <c r="E21" s="162" t="s">
        <v>159</v>
      </c>
      <c r="F21" s="163">
        <v>34</v>
      </c>
      <c r="G21" s="169"/>
      <c r="H21" s="169"/>
      <c r="I21" s="164">
        <f t="shared" ref="I21:I32" si="6">ROUND(F21*(G21+H21),2)</f>
        <v>0</v>
      </c>
      <c r="J21" s="162">
        <f t="shared" ref="J21:J32" si="7">ROUND(F21*(N21),2)</f>
        <v>0</v>
      </c>
      <c r="K21" s="165">
        <f t="shared" ref="K21:K32" si="8">ROUND(F21*(O21),2)</f>
        <v>0</v>
      </c>
      <c r="L21" s="165">
        <f t="shared" ref="L21:L32" si="9">ROUND(F21*(G21),2)</f>
        <v>0</v>
      </c>
      <c r="M21" s="165">
        <f t="shared" ref="M21:M32" si="10">ROUND(F21*(H21),2)</f>
        <v>0</v>
      </c>
      <c r="N21" s="165">
        <v>0</v>
      </c>
      <c r="O21" s="165"/>
      <c r="P21" s="170"/>
      <c r="Q21" s="170"/>
      <c r="R21" s="170"/>
      <c r="S21" s="165">
        <f t="shared" ref="S21:S32" si="11">ROUND(F21*(P21),3)</f>
        <v>0</v>
      </c>
      <c r="T21" s="166"/>
      <c r="U21" s="166"/>
      <c r="V21" s="170"/>
      <c r="Z21">
        <v>0</v>
      </c>
    </row>
    <row r="22" spans="1:26" ht="24.95" customHeight="1" x14ac:dyDescent="0.25">
      <c r="A22" s="167">
        <v>9</v>
      </c>
      <c r="B22" s="162" t="s">
        <v>171</v>
      </c>
      <c r="C22" s="168" t="s">
        <v>378</v>
      </c>
      <c r="D22" s="162" t="s">
        <v>379</v>
      </c>
      <c r="E22" s="162" t="s">
        <v>99</v>
      </c>
      <c r="F22" s="163">
        <v>62.085000000000001</v>
      </c>
      <c r="G22" s="169"/>
      <c r="H22" s="169"/>
      <c r="I22" s="164">
        <f t="shared" si="6"/>
        <v>0</v>
      </c>
      <c r="J22" s="162">
        <f t="shared" si="7"/>
        <v>0</v>
      </c>
      <c r="K22" s="165">
        <f t="shared" si="8"/>
        <v>0</v>
      </c>
      <c r="L22" s="165">
        <f t="shared" si="9"/>
        <v>0</v>
      </c>
      <c r="M22" s="165">
        <f t="shared" si="10"/>
        <v>0</v>
      </c>
      <c r="N22" s="165">
        <v>0</v>
      </c>
      <c r="O22" s="165"/>
      <c r="P22" s="170"/>
      <c r="Q22" s="170"/>
      <c r="R22" s="170"/>
      <c r="S22" s="165">
        <f t="shared" si="11"/>
        <v>0</v>
      </c>
      <c r="T22" s="166"/>
      <c r="U22" s="166"/>
      <c r="V22" s="170">
        <f>ROUND(F22*(X22),3)</f>
        <v>3.911</v>
      </c>
      <c r="X22">
        <v>6.3E-2</v>
      </c>
      <c r="Z22">
        <v>0</v>
      </c>
    </row>
    <row r="23" spans="1:26" ht="24.95" customHeight="1" x14ac:dyDescent="0.25">
      <c r="A23" s="167">
        <v>10</v>
      </c>
      <c r="B23" s="162" t="s">
        <v>171</v>
      </c>
      <c r="C23" s="168" t="s">
        <v>380</v>
      </c>
      <c r="D23" s="162" t="s">
        <v>381</v>
      </c>
      <c r="E23" s="162" t="s">
        <v>159</v>
      </c>
      <c r="F23" s="163">
        <v>8</v>
      </c>
      <c r="G23" s="169"/>
      <c r="H23" s="169"/>
      <c r="I23" s="164">
        <f t="shared" si="6"/>
        <v>0</v>
      </c>
      <c r="J23" s="162">
        <f t="shared" si="7"/>
        <v>0</v>
      </c>
      <c r="K23" s="165">
        <f t="shared" si="8"/>
        <v>0</v>
      </c>
      <c r="L23" s="165">
        <f t="shared" si="9"/>
        <v>0</v>
      </c>
      <c r="M23" s="165">
        <f t="shared" si="10"/>
        <v>0</v>
      </c>
      <c r="N23" s="165">
        <v>0</v>
      </c>
      <c r="O23" s="165"/>
      <c r="P23" s="170"/>
      <c r="Q23" s="170"/>
      <c r="R23" s="170"/>
      <c r="S23" s="165">
        <f t="shared" si="11"/>
        <v>0</v>
      </c>
      <c r="T23" s="166"/>
      <c r="U23" s="166"/>
      <c r="V23" s="170"/>
      <c r="Z23">
        <v>0</v>
      </c>
    </row>
    <row r="24" spans="1:26" ht="24.95" customHeight="1" x14ac:dyDescent="0.25">
      <c r="A24" s="167">
        <v>11</v>
      </c>
      <c r="B24" s="162" t="s">
        <v>171</v>
      </c>
      <c r="C24" s="168" t="s">
        <v>382</v>
      </c>
      <c r="D24" s="162" t="s">
        <v>383</v>
      </c>
      <c r="E24" s="162" t="s">
        <v>99</v>
      </c>
      <c r="F24" s="163">
        <v>18.835999999999999</v>
      </c>
      <c r="G24" s="169"/>
      <c r="H24" s="169"/>
      <c r="I24" s="164">
        <f t="shared" si="6"/>
        <v>0</v>
      </c>
      <c r="J24" s="162">
        <f t="shared" si="7"/>
        <v>0</v>
      </c>
      <c r="K24" s="165">
        <f t="shared" si="8"/>
        <v>0</v>
      </c>
      <c r="L24" s="165">
        <f t="shared" si="9"/>
        <v>0</v>
      </c>
      <c r="M24" s="165">
        <f t="shared" si="10"/>
        <v>0</v>
      </c>
      <c r="N24" s="165">
        <v>0</v>
      </c>
      <c r="O24" s="165"/>
      <c r="P24" s="170"/>
      <c r="Q24" s="170"/>
      <c r="R24" s="170"/>
      <c r="S24" s="165">
        <f t="shared" si="11"/>
        <v>0</v>
      </c>
      <c r="T24" s="166"/>
      <c r="U24" s="166"/>
      <c r="V24" s="170">
        <f>ROUND(F24*(X24),3)</f>
        <v>1.5449999999999999</v>
      </c>
      <c r="X24">
        <v>8.2000000000000003E-2</v>
      </c>
      <c r="Z24">
        <v>0</v>
      </c>
    </row>
    <row r="25" spans="1:26" ht="24.95" customHeight="1" x14ac:dyDescent="0.25">
      <c r="A25" s="167">
        <v>12</v>
      </c>
      <c r="B25" s="162" t="s">
        <v>171</v>
      </c>
      <c r="C25" s="168" t="s">
        <v>174</v>
      </c>
      <c r="D25" s="162" t="s">
        <v>175</v>
      </c>
      <c r="E25" s="162" t="s">
        <v>176</v>
      </c>
      <c r="F25" s="163">
        <v>5.6509619999999998</v>
      </c>
      <c r="G25" s="169"/>
      <c r="H25" s="169"/>
      <c r="I25" s="164">
        <f t="shared" si="6"/>
        <v>0</v>
      </c>
      <c r="J25" s="162">
        <f t="shared" si="7"/>
        <v>0</v>
      </c>
      <c r="K25" s="165">
        <f t="shared" si="8"/>
        <v>0</v>
      </c>
      <c r="L25" s="165">
        <f t="shared" si="9"/>
        <v>0</v>
      </c>
      <c r="M25" s="165">
        <f t="shared" si="10"/>
        <v>0</v>
      </c>
      <c r="N25" s="165">
        <v>0</v>
      </c>
      <c r="O25" s="165"/>
      <c r="P25" s="170"/>
      <c r="Q25" s="170"/>
      <c r="R25" s="170"/>
      <c r="S25" s="165">
        <f t="shared" si="11"/>
        <v>0</v>
      </c>
      <c r="T25" s="166"/>
      <c r="U25" s="166"/>
      <c r="V25" s="170"/>
      <c r="Z25">
        <v>0</v>
      </c>
    </row>
    <row r="26" spans="1:26" ht="24.95" customHeight="1" x14ac:dyDescent="0.25">
      <c r="A26" s="167">
        <v>13</v>
      </c>
      <c r="B26" s="162" t="s">
        <v>171</v>
      </c>
      <c r="C26" s="168" t="s">
        <v>177</v>
      </c>
      <c r="D26" s="162" t="s">
        <v>178</v>
      </c>
      <c r="E26" s="162" t="s">
        <v>176</v>
      </c>
      <c r="F26" s="163">
        <v>5.6509999999999998</v>
      </c>
      <c r="G26" s="169"/>
      <c r="H26" s="169"/>
      <c r="I26" s="164">
        <f t="shared" si="6"/>
        <v>0</v>
      </c>
      <c r="J26" s="162">
        <f t="shared" si="7"/>
        <v>0</v>
      </c>
      <c r="K26" s="165">
        <f t="shared" si="8"/>
        <v>0</v>
      </c>
      <c r="L26" s="165">
        <f t="shared" si="9"/>
        <v>0</v>
      </c>
      <c r="M26" s="165">
        <f t="shared" si="10"/>
        <v>0</v>
      </c>
      <c r="N26" s="165">
        <v>0</v>
      </c>
      <c r="O26" s="165"/>
      <c r="P26" s="170"/>
      <c r="Q26" s="170"/>
      <c r="R26" s="170"/>
      <c r="S26" s="165">
        <f t="shared" si="11"/>
        <v>0</v>
      </c>
      <c r="T26" s="166"/>
      <c r="U26" s="166"/>
      <c r="V26" s="170"/>
      <c r="Z26">
        <v>0</v>
      </c>
    </row>
    <row r="27" spans="1:26" ht="24.95" customHeight="1" x14ac:dyDescent="0.25">
      <c r="A27" s="167">
        <v>14</v>
      </c>
      <c r="B27" s="162" t="s">
        <v>171</v>
      </c>
      <c r="C27" s="168" t="s">
        <v>179</v>
      </c>
      <c r="D27" s="162" t="s">
        <v>180</v>
      </c>
      <c r="E27" s="162" t="s">
        <v>176</v>
      </c>
      <c r="F27" s="163">
        <v>50.859000000000002</v>
      </c>
      <c r="G27" s="169"/>
      <c r="H27" s="169"/>
      <c r="I27" s="164">
        <f t="shared" si="6"/>
        <v>0</v>
      </c>
      <c r="J27" s="162">
        <f t="shared" si="7"/>
        <v>0</v>
      </c>
      <c r="K27" s="165">
        <f t="shared" si="8"/>
        <v>0</v>
      </c>
      <c r="L27" s="165">
        <f t="shared" si="9"/>
        <v>0</v>
      </c>
      <c r="M27" s="165">
        <f t="shared" si="10"/>
        <v>0</v>
      </c>
      <c r="N27" s="165">
        <v>0</v>
      </c>
      <c r="O27" s="165"/>
      <c r="P27" s="170"/>
      <c r="Q27" s="170"/>
      <c r="R27" s="170"/>
      <c r="S27" s="165">
        <f t="shared" si="11"/>
        <v>0</v>
      </c>
      <c r="T27" s="166"/>
      <c r="U27" s="166"/>
      <c r="V27" s="170"/>
      <c r="Z27">
        <v>0</v>
      </c>
    </row>
    <row r="28" spans="1:26" ht="24.95" customHeight="1" x14ac:dyDescent="0.25">
      <c r="A28" s="167">
        <v>15</v>
      </c>
      <c r="B28" s="162" t="s">
        <v>171</v>
      </c>
      <c r="C28" s="168" t="s">
        <v>181</v>
      </c>
      <c r="D28" s="162" t="s">
        <v>182</v>
      </c>
      <c r="E28" s="162" t="s">
        <v>176</v>
      </c>
      <c r="F28" s="163">
        <v>5.6509999999999998</v>
      </c>
      <c r="G28" s="169"/>
      <c r="H28" s="169"/>
      <c r="I28" s="164">
        <f t="shared" si="6"/>
        <v>0</v>
      </c>
      <c r="J28" s="162">
        <f t="shared" si="7"/>
        <v>0</v>
      </c>
      <c r="K28" s="165">
        <f t="shared" si="8"/>
        <v>0</v>
      </c>
      <c r="L28" s="165">
        <f t="shared" si="9"/>
        <v>0</v>
      </c>
      <c r="M28" s="165">
        <f t="shared" si="10"/>
        <v>0</v>
      </c>
      <c r="N28" s="165">
        <v>0</v>
      </c>
      <c r="O28" s="165"/>
      <c r="P28" s="170"/>
      <c r="Q28" s="170"/>
      <c r="R28" s="170"/>
      <c r="S28" s="165">
        <f t="shared" si="11"/>
        <v>0</v>
      </c>
      <c r="T28" s="166"/>
      <c r="U28" s="166"/>
      <c r="V28" s="170"/>
      <c r="Z28">
        <v>0</v>
      </c>
    </row>
    <row r="29" spans="1:26" ht="24.95" customHeight="1" x14ac:dyDescent="0.25">
      <c r="A29" s="167">
        <v>16</v>
      </c>
      <c r="B29" s="162" t="s">
        <v>171</v>
      </c>
      <c r="C29" s="168" t="s">
        <v>183</v>
      </c>
      <c r="D29" s="162" t="s">
        <v>184</v>
      </c>
      <c r="E29" s="162" t="s">
        <v>176</v>
      </c>
      <c r="F29" s="163">
        <v>11.302</v>
      </c>
      <c r="G29" s="169"/>
      <c r="H29" s="169"/>
      <c r="I29" s="164">
        <f t="shared" si="6"/>
        <v>0</v>
      </c>
      <c r="J29" s="162">
        <f t="shared" si="7"/>
        <v>0</v>
      </c>
      <c r="K29" s="165">
        <f t="shared" si="8"/>
        <v>0</v>
      </c>
      <c r="L29" s="165">
        <f t="shared" si="9"/>
        <v>0</v>
      </c>
      <c r="M29" s="165">
        <f t="shared" si="10"/>
        <v>0</v>
      </c>
      <c r="N29" s="165">
        <v>0</v>
      </c>
      <c r="O29" s="165"/>
      <c r="P29" s="170"/>
      <c r="Q29" s="170"/>
      <c r="R29" s="170"/>
      <c r="S29" s="165">
        <f t="shared" si="11"/>
        <v>0</v>
      </c>
      <c r="T29" s="166"/>
      <c r="U29" s="166"/>
      <c r="V29" s="170"/>
      <c r="Z29">
        <v>0</v>
      </c>
    </row>
    <row r="30" spans="1:26" ht="24.95" customHeight="1" x14ac:dyDescent="0.25">
      <c r="A30" s="167">
        <v>17</v>
      </c>
      <c r="B30" s="162" t="s">
        <v>171</v>
      </c>
      <c r="C30" s="168" t="s">
        <v>188</v>
      </c>
      <c r="D30" s="162" t="s">
        <v>189</v>
      </c>
      <c r="E30" s="162" t="s">
        <v>176</v>
      </c>
      <c r="F30" s="163">
        <v>5.6509999999999998</v>
      </c>
      <c r="G30" s="169"/>
      <c r="H30" s="169"/>
      <c r="I30" s="164">
        <f t="shared" si="6"/>
        <v>0</v>
      </c>
      <c r="J30" s="162">
        <f t="shared" si="7"/>
        <v>0</v>
      </c>
      <c r="K30" s="165">
        <f t="shared" si="8"/>
        <v>0</v>
      </c>
      <c r="L30" s="165">
        <f t="shared" si="9"/>
        <v>0</v>
      </c>
      <c r="M30" s="165">
        <f t="shared" si="10"/>
        <v>0</v>
      </c>
      <c r="N30" s="165">
        <v>0</v>
      </c>
      <c r="O30" s="165"/>
      <c r="P30" s="170"/>
      <c r="Q30" s="170"/>
      <c r="R30" s="170"/>
      <c r="S30" s="165">
        <f t="shared" si="11"/>
        <v>0</v>
      </c>
      <c r="T30" s="166"/>
      <c r="U30" s="166"/>
      <c r="V30" s="170"/>
      <c r="Z30">
        <v>0</v>
      </c>
    </row>
    <row r="31" spans="1:26" ht="24.95" customHeight="1" x14ac:dyDescent="0.25">
      <c r="A31" s="167">
        <v>18</v>
      </c>
      <c r="B31" s="162" t="s">
        <v>171</v>
      </c>
      <c r="C31" s="168" t="s">
        <v>190</v>
      </c>
      <c r="D31" s="162" t="s">
        <v>191</v>
      </c>
      <c r="E31" s="162" t="s">
        <v>159</v>
      </c>
      <c r="F31" s="163">
        <v>1</v>
      </c>
      <c r="G31" s="169"/>
      <c r="H31" s="169"/>
      <c r="I31" s="164">
        <f t="shared" si="6"/>
        <v>0</v>
      </c>
      <c r="J31" s="162">
        <f t="shared" si="7"/>
        <v>0</v>
      </c>
      <c r="K31" s="165">
        <f t="shared" si="8"/>
        <v>0</v>
      </c>
      <c r="L31" s="165">
        <f t="shared" si="9"/>
        <v>0</v>
      </c>
      <c r="M31" s="165">
        <f t="shared" si="10"/>
        <v>0</v>
      </c>
      <c r="N31" s="165">
        <v>0</v>
      </c>
      <c r="O31" s="165"/>
      <c r="P31" s="170"/>
      <c r="Q31" s="170"/>
      <c r="R31" s="170"/>
      <c r="S31" s="165">
        <f t="shared" si="11"/>
        <v>0</v>
      </c>
      <c r="T31" s="166"/>
      <c r="U31" s="166"/>
      <c r="V31" s="170"/>
      <c r="Z31">
        <v>0</v>
      </c>
    </row>
    <row r="32" spans="1:26" ht="24.95" customHeight="1" x14ac:dyDescent="0.25">
      <c r="A32" s="167">
        <v>19</v>
      </c>
      <c r="B32" s="162" t="s">
        <v>171</v>
      </c>
      <c r="C32" s="168" t="s">
        <v>384</v>
      </c>
      <c r="D32" s="162" t="s">
        <v>385</v>
      </c>
      <c r="E32" s="162" t="s">
        <v>99</v>
      </c>
      <c r="F32" s="163">
        <v>19.899999999999999</v>
      </c>
      <c r="G32" s="169"/>
      <c r="H32" s="169"/>
      <c r="I32" s="164">
        <f t="shared" si="6"/>
        <v>0</v>
      </c>
      <c r="J32" s="162">
        <f t="shared" si="7"/>
        <v>0</v>
      </c>
      <c r="K32" s="165">
        <f t="shared" si="8"/>
        <v>0</v>
      </c>
      <c r="L32" s="165">
        <f t="shared" si="9"/>
        <v>0</v>
      </c>
      <c r="M32" s="165">
        <f t="shared" si="10"/>
        <v>0</v>
      </c>
      <c r="N32" s="165">
        <v>0</v>
      </c>
      <c r="O32" s="165"/>
      <c r="P32" s="170"/>
      <c r="Q32" s="170"/>
      <c r="R32" s="170"/>
      <c r="S32" s="165">
        <f t="shared" si="11"/>
        <v>0</v>
      </c>
      <c r="T32" s="166"/>
      <c r="U32" s="166"/>
      <c r="V32" s="170">
        <f>ROUND(F32*(X32),3)</f>
        <v>0.13900000000000001</v>
      </c>
      <c r="X32">
        <v>7.0000000000000001E-3</v>
      </c>
      <c r="Z32">
        <v>0</v>
      </c>
    </row>
    <row r="33" spans="1:26" x14ac:dyDescent="0.25">
      <c r="A33" s="146"/>
      <c r="B33" s="146"/>
      <c r="C33" s="161">
        <v>9</v>
      </c>
      <c r="D33" s="161" t="s">
        <v>74</v>
      </c>
      <c r="E33" s="146"/>
      <c r="F33" s="160"/>
      <c r="G33" s="149">
        <f>ROUND((SUM(L20:L32))/1,2)</f>
        <v>0</v>
      </c>
      <c r="H33" s="149">
        <f>ROUND((SUM(M20:M32))/1,2)</f>
        <v>0</v>
      </c>
      <c r="I33" s="149">
        <f>ROUND((SUM(I20:I32))/1,2)</f>
        <v>0</v>
      </c>
      <c r="J33" s="146"/>
      <c r="K33" s="146"/>
      <c r="L33" s="146">
        <f>ROUND((SUM(L20:L32))/1,2)</f>
        <v>0</v>
      </c>
      <c r="M33" s="146">
        <f>ROUND((SUM(M20:M32))/1,2)</f>
        <v>0</v>
      </c>
      <c r="N33" s="146"/>
      <c r="O33" s="146"/>
      <c r="P33" s="171"/>
      <c r="Q33" s="146"/>
      <c r="R33" s="146"/>
      <c r="S33" s="171">
        <f>ROUND((SUM(S20:S32))/1,2)</f>
        <v>0</v>
      </c>
      <c r="T33" s="143"/>
      <c r="U33" s="143"/>
      <c r="V33" s="2">
        <f>ROUND((SUM(V20:V32))/1,2)</f>
        <v>5.6</v>
      </c>
      <c r="W33" s="143"/>
      <c r="X33" s="143"/>
      <c r="Y33" s="143"/>
      <c r="Z33" s="143"/>
    </row>
    <row r="34" spans="1:26" x14ac:dyDescent="0.25">
      <c r="A34" s="1"/>
      <c r="B34" s="1"/>
      <c r="C34" s="1"/>
      <c r="D34" s="1"/>
      <c r="E34" s="1"/>
      <c r="F34" s="156"/>
      <c r="G34" s="139"/>
      <c r="H34" s="139"/>
      <c r="I34" s="139"/>
      <c r="J34" s="1"/>
      <c r="K34" s="1"/>
      <c r="L34" s="1"/>
      <c r="M34" s="1"/>
      <c r="N34" s="1"/>
      <c r="O34" s="1"/>
      <c r="P34" s="1"/>
      <c r="Q34" s="1"/>
      <c r="R34" s="1"/>
      <c r="S34" s="1"/>
      <c r="V34" s="1"/>
    </row>
    <row r="35" spans="1:26" x14ac:dyDescent="0.25">
      <c r="A35" s="146"/>
      <c r="B35" s="146"/>
      <c r="C35" s="161">
        <v>99</v>
      </c>
      <c r="D35" s="161" t="s">
        <v>75</v>
      </c>
      <c r="E35" s="146"/>
      <c r="F35" s="160"/>
      <c r="G35" s="147"/>
      <c r="H35" s="147"/>
      <c r="I35" s="147"/>
      <c r="J35" s="146"/>
      <c r="K35" s="146"/>
      <c r="L35" s="146"/>
      <c r="M35" s="146"/>
      <c r="N35" s="146"/>
      <c r="O35" s="146"/>
      <c r="P35" s="146"/>
      <c r="Q35" s="146"/>
      <c r="R35" s="146"/>
      <c r="S35" s="146"/>
      <c r="T35" s="143"/>
      <c r="U35" s="143"/>
      <c r="V35" s="146"/>
      <c r="W35" s="143"/>
      <c r="X35" s="143"/>
      <c r="Y35" s="143"/>
      <c r="Z35" s="143"/>
    </row>
    <row r="36" spans="1:26" ht="24.95" customHeight="1" x14ac:dyDescent="0.25">
      <c r="A36" s="167">
        <v>20</v>
      </c>
      <c r="B36" s="162" t="s">
        <v>96</v>
      </c>
      <c r="C36" s="168" t="s">
        <v>198</v>
      </c>
      <c r="D36" s="162" t="s">
        <v>199</v>
      </c>
      <c r="E36" s="162" t="s">
        <v>176</v>
      </c>
      <c r="F36" s="163">
        <v>3.9775060799999991</v>
      </c>
      <c r="G36" s="169"/>
      <c r="H36" s="169"/>
      <c r="I36" s="164">
        <f>ROUND(F36*(G36+H36),2)</f>
        <v>0</v>
      </c>
      <c r="J36" s="162">
        <f>ROUND(F36*(N36),2)</f>
        <v>0</v>
      </c>
      <c r="K36" s="165">
        <f>ROUND(F36*(O36),2)</f>
        <v>0</v>
      </c>
      <c r="L36" s="165">
        <f>ROUND(F36*(G36),2)</f>
        <v>0</v>
      </c>
      <c r="M36" s="165">
        <f>ROUND(F36*(H36),2)</f>
        <v>0</v>
      </c>
      <c r="N36" s="165">
        <v>0</v>
      </c>
      <c r="O36" s="165"/>
      <c r="P36" s="170"/>
      <c r="Q36" s="170"/>
      <c r="R36" s="170"/>
      <c r="S36" s="165">
        <f>ROUND(F36*(P36),3)</f>
        <v>0</v>
      </c>
      <c r="T36" s="166"/>
      <c r="U36" s="166"/>
      <c r="V36" s="170"/>
      <c r="Z36">
        <v>0</v>
      </c>
    </row>
    <row r="37" spans="1:26" x14ac:dyDescent="0.25">
      <c r="A37" s="146"/>
      <c r="B37" s="146"/>
      <c r="C37" s="161">
        <v>99</v>
      </c>
      <c r="D37" s="161" t="s">
        <v>75</v>
      </c>
      <c r="E37" s="146"/>
      <c r="F37" s="160"/>
      <c r="G37" s="149">
        <f>ROUND((SUM(L35:L36))/1,2)</f>
        <v>0</v>
      </c>
      <c r="H37" s="149">
        <f>ROUND((SUM(M35:M36))/1,2)</f>
        <v>0</v>
      </c>
      <c r="I37" s="149">
        <f>ROUND((SUM(I35:I36))/1,2)</f>
        <v>0</v>
      </c>
      <c r="J37" s="146"/>
      <c r="K37" s="146"/>
      <c r="L37" s="146">
        <f>ROUND((SUM(L35:L36))/1,2)</f>
        <v>0</v>
      </c>
      <c r="M37" s="146">
        <f>ROUND((SUM(M35:M36))/1,2)</f>
        <v>0</v>
      </c>
      <c r="N37" s="146"/>
      <c r="O37" s="146"/>
      <c r="P37" s="171"/>
      <c r="Q37" s="146"/>
      <c r="R37" s="146"/>
      <c r="S37" s="171">
        <f>ROUND((SUM(S35:S36))/1,2)</f>
        <v>0</v>
      </c>
      <c r="T37" s="143"/>
      <c r="U37" s="143"/>
      <c r="V37" s="2">
        <f>ROUND((SUM(V35:V36))/1,2)</f>
        <v>0</v>
      </c>
      <c r="W37" s="143"/>
      <c r="X37" s="143"/>
      <c r="Y37" s="143"/>
      <c r="Z37" s="143"/>
    </row>
    <row r="38" spans="1:26" x14ac:dyDescent="0.25">
      <c r="A38" s="1"/>
      <c r="B38" s="1"/>
      <c r="C38" s="1"/>
      <c r="D38" s="1"/>
      <c r="E38" s="1"/>
      <c r="F38" s="156"/>
      <c r="G38" s="139"/>
      <c r="H38" s="139"/>
      <c r="I38" s="139"/>
      <c r="J38" s="1"/>
      <c r="K38" s="1"/>
      <c r="L38" s="1"/>
      <c r="M38" s="1"/>
      <c r="N38" s="1"/>
      <c r="O38" s="1"/>
      <c r="P38" s="1"/>
      <c r="Q38" s="1"/>
      <c r="R38" s="1"/>
      <c r="S38" s="1"/>
      <c r="V38" s="1"/>
    </row>
    <row r="39" spans="1:26" x14ac:dyDescent="0.25">
      <c r="A39" s="146"/>
      <c r="B39" s="146"/>
      <c r="C39" s="146"/>
      <c r="D39" s="2" t="s">
        <v>71</v>
      </c>
      <c r="E39" s="146"/>
      <c r="F39" s="160"/>
      <c r="G39" s="149">
        <f>ROUND((SUM(L9:L38))/2,2)</f>
        <v>0</v>
      </c>
      <c r="H39" s="149">
        <f>ROUND((SUM(M9:M38))/2,2)</f>
        <v>0</v>
      </c>
      <c r="I39" s="149">
        <f>ROUND((SUM(I9:I38))/2,2)</f>
        <v>0</v>
      </c>
      <c r="J39" s="147"/>
      <c r="K39" s="146"/>
      <c r="L39" s="147">
        <f>ROUND((SUM(L9:L38))/2,2)</f>
        <v>0</v>
      </c>
      <c r="M39" s="147">
        <f>ROUND((SUM(M9:M38))/2,2)</f>
        <v>0</v>
      </c>
      <c r="N39" s="146"/>
      <c r="O39" s="146"/>
      <c r="P39" s="171"/>
      <c r="Q39" s="146"/>
      <c r="R39" s="146"/>
      <c r="S39" s="171">
        <f>ROUND((SUM(S9:S38))/2,2)</f>
        <v>3.98</v>
      </c>
      <c r="T39" s="143"/>
      <c r="U39" s="143"/>
      <c r="V39" s="2">
        <f>ROUND((SUM(V9:V38))/2,2)</f>
        <v>5.6</v>
      </c>
    </row>
    <row r="40" spans="1:26" x14ac:dyDescent="0.25">
      <c r="A40" s="1"/>
      <c r="B40" s="1"/>
      <c r="C40" s="1"/>
      <c r="D40" s="1"/>
      <c r="E40" s="1"/>
      <c r="F40" s="156"/>
      <c r="G40" s="139"/>
      <c r="H40" s="139"/>
      <c r="I40" s="139"/>
      <c r="J40" s="1"/>
      <c r="K40" s="1"/>
      <c r="L40" s="1"/>
      <c r="M40" s="1"/>
      <c r="N40" s="1"/>
      <c r="O40" s="1"/>
      <c r="P40" s="1"/>
      <c r="Q40" s="1"/>
      <c r="R40" s="1"/>
      <c r="S40" s="1"/>
      <c r="V40" s="1"/>
    </row>
    <row r="41" spans="1:26" x14ac:dyDescent="0.25">
      <c r="A41" s="146"/>
      <c r="B41" s="146"/>
      <c r="C41" s="146"/>
      <c r="D41" s="2" t="s">
        <v>76</v>
      </c>
      <c r="E41" s="146"/>
      <c r="F41" s="160"/>
      <c r="G41" s="147"/>
      <c r="H41" s="147"/>
      <c r="I41" s="147"/>
      <c r="J41" s="146"/>
      <c r="K41" s="146"/>
      <c r="L41" s="146"/>
      <c r="M41" s="146"/>
      <c r="N41" s="146"/>
      <c r="O41" s="146"/>
      <c r="P41" s="146"/>
      <c r="Q41" s="146"/>
      <c r="R41" s="146"/>
      <c r="S41" s="146"/>
      <c r="T41" s="143"/>
      <c r="U41" s="143"/>
      <c r="V41" s="146"/>
      <c r="W41" s="143"/>
      <c r="X41" s="143"/>
      <c r="Y41" s="143"/>
      <c r="Z41" s="143"/>
    </row>
    <row r="42" spans="1:26" x14ac:dyDescent="0.25">
      <c r="A42" s="146"/>
      <c r="B42" s="146"/>
      <c r="C42" s="161">
        <v>764</v>
      </c>
      <c r="D42" s="161" t="s">
        <v>237</v>
      </c>
      <c r="E42" s="146"/>
      <c r="F42" s="160"/>
      <c r="G42" s="147"/>
      <c r="H42" s="147"/>
      <c r="I42" s="147"/>
      <c r="J42" s="146"/>
      <c r="K42" s="146"/>
      <c r="L42" s="146"/>
      <c r="M42" s="146"/>
      <c r="N42" s="146"/>
      <c r="O42" s="146"/>
      <c r="P42" s="146"/>
      <c r="Q42" s="146"/>
      <c r="R42" s="146"/>
      <c r="S42" s="146"/>
      <c r="T42" s="143"/>
      <c r="U42" s="143"/>
      <c r="V42" s="146"/>
      <c r="W42" s="143"/>
      <c r="X42" s="143"/>
      <c r="Y42" s="143"/>
      <c r="Z42" s="143"/>
    </row>
    <row r="43" spans="1:26" ht="24.95" customHeight="1" x14ac:dyDescent="0.25">
      <c r="A43" s="167">
        <v>21</v>
      </c>
      <c r="B43" s="162" t="s">
        <v>386</v>
      </c>
      <c r="C43" s="168" t="s">
        <v>387</v>
      </c>
      <c r="D43" s="162" t="s">
        <v>388</v>
      </c>
      <c r="E43" s="162" t="s">
        <v>103</v>
      </c>
      <c r="F43" s="163">
        <v>38.6</v>
      </c>
      <c r="G43" s="169"/>
      <c r="H43" s="169"/>
      <c r="I43" s="164">
        <f>ROUND(F43*(G43+H43),2)</f>
        <v>0</v>
      </c>
      <c r="J43" s="162">
        <f>ROUND(F43*(N43),2)</f>
        <v>0</v>
      </c>
      <c r="K43" s="165">
        <f>ROUND(F43*(O43),2)</f>
        <v>0</v>
      </c>
      <c r="L43" s="165">
        <f>ROUND(F43*(G43),2)</f>
        <v>0</v>
      </c>
      <c r="M43" s="165">
        <f>ROUND(F43*(H43),2)</f>
        <v>0</v>
      </c>
      <c r="N43" s="165">
        <v>0</v>
      </c>
      <c r="O43" s="165"/>
      <c r="P43" s="170">
        <v>8.4000000000000003E-4</v>
      </c>
      <c r="Q43" s="170"/>
      <c r="R43" s="170">
        <v>8.4000000000000003E-4</v>
      </c>
      <c r="S43" s="165">
        <f>ROUND(F43*(P43),3)</f>
        <v>3.2000000000000001E-2</v>
      </c>
      <c r="T43" s="166"/>
      <c r="U43" s="166"/>
      <c r="V43" s="170"/>
      <c r="Z43">
        <v>0</v>
      </c>
    </row>
    <row r="44" spans="1:26" ht="24.95" customHeight="1" x14ac:dyDescent="0.25">
      <c r="A44" s="167">
        <v>22</v>
      </c>
      <c r="B44" s="162" t="s">
        <v>339</v>
      </c>
      <c r="C44" s="168" t="s">
        <v>389</v>
      </c>
      <c r="D44" s="162" t="s">
        <v>390</v>
      </c>
      <c r="E44" s="162" t="s">
        <v>176</v>
      </c>
      <c r="F44" s="163">
        <v>3.2424000000000001E-2</v>
      </c>
      <c r="G44" s="169"/>
      <c r="H44" s="169"/>
      <c r="I44" s="164">
        <f>ROUND(F44*(G44+H44),2)</f>
        <v>0</v>
      </c>
      <c r="J44" s="162">
        <f>ROUND(F44*(N44),2)</f>
        <v>0</v>
      </c>
      <c r="K44" s="165">
        <f>ROUND(F44*(O44),2)</f>
        <v>0</v>
      </c>
      <c r="L44" s="165">
        <f>ROUND(F44*(G44),2)</f>
        <v>0</v>
      </c>
      <c r="M44" s="165">
        <f>ROUND(F44*(H44),2)</f>
        <v>0</v>
      </c>
      <c r="N44" s="165">
        <v>0</v>
      </c>
      <c r="O44" s="165"/>
      <c r="P44" s="170"/>
      <c r="Q44" s="170"/>
      <c r="R44" s="170"/>
      <c r="S44" s="165">
        <f>ROUND(F44*(P44),3)</f>
        <v>0</v>
      </c>
      <c r="T44" s="166"/>
      <c r="U44" s="166"/>
      <c r="V44" s="170"/>
      <c r="Z44">
        <v>0</v>
      </c>
    </row>
    <row r="45" spans="1:26" ht="24.95" customHeight="1" x14ac:dyDescent="0.25">
      <c r="A45" s="167">
        <v>23</v>
      </c>
      <c r="B45" s="162" t="s">
        <v>318</v>
      </c>
      <c r="C45" s="168" t="s">
        <v>391</v>
      </c>
      <c r="D45" s="162" t="s">
        <v>392</v>
      </c>
      <c r="E45" s="162" t="s">
        <v>103</v>
      </c>
      <c r="F45" s="163">
        <v>41.3</v>
      </c>
      <c r="G45" s="169"/>
      <c r="H45" s="169"/>
      <c r="I45" s="164">
        <f>ROUND(F45*(G45+H45),2)</f>
        <v>0</v>
      </c>
      <c r="J45" s="162">
        <f>ROUND(F45*(N45),2)</f>
        <v>0</v>
      </c>
      <c r="K45" s="165">
        <f>ROUND(F45*(O45),2)</f>
        <v>0</v>
      </c>
      <c r="L45" s="165">
        <f>ROUND(F45*(G45),2)</f>
        <v>0</v>
      </c>
      <c r="M45" s="165">
        <f>ROUND(F45*(H45),2)</f>
        <v>0</v>
      </c>
      <c r="N45" s="165">
        <v>0</v>
      </c>
      <c r="O45" s="165"/>
      <c r="P45" s="170"/>
      <c r="Q45" s="170"/>
      <c r="R45" s="170"/>
      <c r="S45" s="165">
        <f>ROUND(F45*(P45),3)</f>
        <v>0</v>
      </c>
      <c r="T45" s="166"/>
      <c r="U45" s="166"/>
      <c r="V45" s="170">
        <f>ROUND(F45*(X45),3)</f>
        <v>5.6000000000000001E-2</v>
      </c>
      <c r="X45">
        <v>1.3500000000000001E-3</v>
      </c>
      <c r="Z45">
        <v>0</v>
      </c>
    </row>
    <row r="46" spans="1:26" x14ac:dyDescent="0.25">
      <c r="A46" s="146"/>
      <c r="B46" s="146"/>
      <c r="C46" s="161">
        <v>764</v>
      </c>
      <c r="D46" s="161" t="s">
        <v>237</v>
      </c>
      <c r="E46" s="146"/>
      <c r="F46" s="160"/>
      <c r="G46" s="149">
        <f>ROUND((SUM(L42:L45))/1,2)</f>
        <v>0</v>
      </c>
      <c r="H46" s="149">
        <f>ROUND((SUM(M42:M45))/1,2)</f>
        <v>0</v>
      </c>
      <c r="I46" s="149">
        <f>ROUND((SUM(I42:I45))/1,2)</f>
        <v>0</v>
      </c>
      <c r="J46" s="146"/>
      <c r="K46" s="146"/>
      <c r="L46" s="146">
        <f>ROUND((SUM(L42:L45))/1,2)</f>
        <v>0</v>
      </c>
      <c r="M46" s="146">
        <f>ROUND((SUM(M42:M45))/1,2)</f>
        <v>0</v>
      </c>
      <c r="N46" s="146"/>
      <c r="O46" s="146"/>
      <c r="P46" s="171"/>
      <c r="Q46" s="146"/>
      <c r="R46" s="146"/>
      <c r="S46" s="171">
        <f>ROUND((SUM(S42:S45))/1,2)</f>
        <v>0.03</v>
      </c>
      <c r="T46" s="143"/>
      <c r="U46" s="143"/>
      <c r="V46" s="2">
        <f>ROUND((SUM(V42:V45))/1,2)</f>
        <v>0.06</v>
      </c>
      <c r="W46" s="143"/>
      <c r="X46" s="143"/>
      <c r="Y46" s="143"/>
      <c r="Z46" s="143"/>
    </row>
    <row r="47" spans="1:26" x14ac:dyDescent="0.25">
      <c r="A47" s="1"/>
      <c r="B47" s="1"/>
      <c r="C47" s="1"/>
      <c r="D47" s="1"/>
      <c r="E47" s="1"/>
      <c r="F47" s="156"/>
      <c r="G47" s="139"/>
      <c r="H47" s="139"/>
      <c r="I47" s="139"/>
      <c r="J47" s="1"/>
      <c r="K47" s="1"/>
      <c r="L47" s="1"/>
      <c r="M47" s="1"/>
      <c r="N47" s="1"/>
      <c r="O47" s="1"/>
      <c r="P47" s="1"/>
      <c r="Q47" s="1"/>
      <c r="R47" s="1"/>
      <c r="S47" s="1"/>
      <c r="V47" s="1"/>
    </row>
    <row r="48" spans="1:26" x14ac:dyDescent="0.25">
      <c r="A48" s="146"/>
      <c r="B48" s="146"/>
      <c r="C48" s="161">
        <v>766</v>
      </c>
      <c r="D48" s="161" t="s">
        <v>361</v>
      </c>
      <c r="E48" s="146"/>
      <c r="F48" s="160"/>
      <c r="G48" s="147"/>
      <c r="H48" s="147"/>
      <c r="I48" s="147"/>
      <c r="J48" s="146"/>
      <c r="K48" s="146"/>
      <c r="L48" s="146"/>
      <c r="M48" s="146"/>
      <c r="N48" s="146"/>
      <c r="O48" s="146"/>
      <c r="P48" s="146"/>
      <c r="Q48" s="146"/>
      <c r="R48" s="146"/>
      <c r="S48" s="146"/>
      <c r="T48" s="143"/>
      <c r="U48" s="143"/>
      <c r="V48" s="146"/>
      <c r="W48" s="143"/>
      <c r="X48" s="143"/>
      <c r="Y48" s="143"/>
      <c r="Z48" s="143"/>
    </row>
    <row r="49" spans="1:26" ht="24.95" customHeight="1" x14ac:dyDescent="0.25">
      <c r="A49" s="167">
        <v>24</v>
      </c>
      <c r="B49" s="162" t="s">
        <v>393</v>
      </c>
      <c r="C49" s="168" t="s">
        <v>394</v>
      </c>
      <c r="D49" s="162" t="s">
        <v>395</v>
      </c>
      <c r="E49" s="162" t="s">
        <v>103</v>
      </c>
      <c r="F49" s="163">
        <v>146.1</v>
      </c>
      <c r="G49" s="169"/>
      <c r="H49" s="169"/>
      <c r="I49" s="164">
        <f t="shared" ref="I49:I55" si="12">ROUND(F49*(G49+H49),2)</f>
        <v>0</v>
      </c>
      <c r="J49" s="162">
        <f t="shared" ref="J49:J55" si="13">ROUND(F49*(N49),2)</f>
        <v>0</v>
      </c>
      <c r="K49" s="165">
        <f t="shared" ref="K49:K55" si="14">ROUND(F49*(O49),2)</f>
        <v>0</v>
      </c>
      <c r="L49" s="165">
        <f t="shared" ref="L49:L55" si="15">ROUND(F49*(G49),2)</f>
        <v>0</v>
      </c>
      <c r="M49" s="165">
        <f t="shared" ref="M49:M55" si="16">ROUND(F49*(H49),2)</f>
        <v>0</v>
      </c>
      <c r="N49" s="165">
        <v>0</v>
      </c>
      <c r="O49" s="165"/>
      <c r="P49" s="170">
        <v>1E-4</v>
      </c>
      <c r="Q49" s="170"/>
      <c r="R49" s="170">
        <v>1E-4</v>
      </c>
      <c r="S49" s="165">
        <f t="shared" ref="S49:S55" si="17">ROUND(F49*(P49),3)</f>
        <v>1.4999999999999999E-2</v>
      </c>
      <c r="T49" s="166"/>
      <c r="U49" s="166"/>
      <c r="V49" s="170"/>
      <c r="Z49">
        <v>0</v>
      </c>
    </row>
    <row r="50" spans="1:26" ht="24.95" customHeight="1" x14ac:dyDescent="0.25">
      <c r="A50" s="182">
        <v>25</v>
      </c>
      <c r="B50" s="177" t="s">
        <v>278</v>
      </c>
      <c r="C50" s="183" t="s">
        <v>396</v>
      </c>
      <c r="D50" s="177" t="s">
        <v>397</v>
      </c>
      <c r="E50" s="177" t="s">
        <v>103</v>
      </c>
      <c r="F50" s="178">
        <v>38.6</v>
      </c>
      <c r="G50" s="184"/>
      <c r="H50" s="184"/>
      <c r="I50" s="179">
        <f t="shared" si="12"/>
        <v>0</v>
      </c>
      <c r="J50" s="177">
        <f t="shared" si="13"/>
        <v>0</v>
      </c>
      <c r="K50" s="180">
        <f t="shared" si="14"/>
        <v>0</v>
      </c>
      <c r="L50" s="180">
        <f t="shared" si="15"/>
        <v>0</v>
      </c>
      <c r="M50" s="180">
        <f t="shared" si="16"/>
        <v>0</v>
      </c>
      <c r="N50" s="180">
        <v>0</v>
      </c>
      <c r="O50" s="180"/>
      <c r="P50" s="185">
        <v>1.14E-3</v>
      </c>
      <c r="Q50" s="185"/>
      <c r="R50" s="185">
        <v>1.14E-3</v>
      </c>
      <c r="S50" s="180">
        <f t="shared" si="17"/>
        <v>4.3999999999999997E-2</v>
      </c>
      <c r="T50" s="181"/>
      <c r="U50" s="181"/>
      <c r="V50" s="185"/>
      <c r="Z50">
        <v>0</v>
      </c>
    </row>
    <row r="51" spans="1:26" ht="24.95" customHeight="1" x14ac:dyDescent="0.25">
      <c r="A51" s="167">
        <v>26</v>
      </c>
      <c r="B51" s="162" t="s">
        <v>393</v>
      </c>
      <c r="C51" s="168" t="s">
        <v>398</v>
      </c>
      <c r="D51" s="162" t="s">
        <v>399</v>
      </c>
      <c r="E51" s="162" t="s">
        <v>176</v>
      </c>
      <c r="F51" s="163">
        <v>6.4904000000000003E-2</v>
      </c>
      <c r="G51" s="169"/>
      <c r="H51" s="169"/>
      <c r="I51" s="164">
        <f t="shared" si="12"/>
        <v>0</v>
      </c>
      <c r="J51" s="162">
        <f t="shared" si="13"/>
        <v>0</v>
      </c>
      <c r="K51" s="165">
        <f t="shared" si="14"/>
        <v>0</v>
      </c>
      <c r="L51" s="165">
        <f t="shared" si="15"/>
        <v>0</v>
      </c>
      <c r="M51" s="165">
        <f t="shared" si="16"/>
        <v>0</v>
      </c>
      <c r="N51" s="165">
        <v>0</v>
      </c>
      <c r="O51" s="165"/>
      <c r="P51" s="170"/>
      <c r="Q51" s="170"/>
      <c r="R51" s="170"/>
      <c r="S51" s="165">
        <f t="shared" si="17"/>
        <v>0</v>
      </c>
      <c r="T51" s="166"/>
      <c r="U51" s="166"/>
      <c r="V51" s="170"/>
      <c r="Z51">
        <v>0</v>
      </c>
    </row>
    <row r="52" spans="1:26" ht="24.95" customHeight="1" x14ac:dyDescent="0.25">
      <c r="A52" s="167">
        <v>27</v>
      </c>
      <c r="B52" s="162" t="s">
        <v>393</v>
      </c>
      <c r="C52" s="168" t="s">
        <v>400</v>
      </c>
      <c r="D52" s="162" t="s">
        <v>401</v>
      </c>
      <c r="E52" s="162" t="s">
        <v>159</v>
      </c>
      <c r="F52" s="163">
        <v>7</v>
      </c>
      <c r="G52" s="169"/>
      <c r="H52" s="169"/>
      <c r="I52" s="164">
        <f t="shared" si="12"/>
        <v>0</v>
      </c>
      <c r="J52" s="162">
        <f t="shared" si="13"/>
        <v>0</v>
      </c>
      <c r="K52" s="165">
        <f t="shared" si="14"/>
        <v>0</v>
      </c>
      <c r="L52" s="165">
        <f t="shared" si="15"/>
        <v>0</v>
      </c>
      <c r="M52" s="165">
        <f t="shared" si="16"/>
        <v>0</v>
      </c>
      <c r="N52" s="165">
        <v>0</v>
      </c>
      <c r="O52" s="165"/>
      <c r="P52" s="170">
        <v>2.6000000000000003E-4</v>
      </c>
      <c r="Q52" s="170"/>
      <c r="R52" s="170">
        <v>2.6000000000000003E-4</v>
      </c>
      <c r="S52" s="165">
        <f t="shared" si="17"/>
        <v>2E-3</v>
      </c>
      <c r="T52" s="166"/>
      <c r="U52" s="166"/>
      <c r="V52" s="170"/>
      <c r="Z52">
        <v>0</v>
      </c>
    </row>
    <row r="53" spans="1:26" ht="24.95" customHeight="1" x14ac:dyDescent="0.25">
      <c r="A53" s="167">
        <v>28</v>
      </c>
      <c r="B53" s="162" t="s">
        <v>393</v>
      </c>
      <c r="C53" s="168" t="s">
        <v>402</v>
      </c>
      <c r="D53" s="162" t="s">
        <v>403</v>
      </c>
      <c r="E53" s="162" t="s">
        <v>159</v>
      </c>
      <c r="F53" s="163">
        <v>1</v>
      </c>
      <c r="G53" s="169"/>
      <c r="H53" s="169"/>
      <c r="I53" s="164">
        <f t="shared" si="12"/>
        <v>0</v>
      </c>
      <c r="J53" s="162">
        <f t="shared" si="13"/>
        <v>0</v>
      </c>
      <c r="K53" s="165">
        <f t="shared" si="14"/>
        <v>0</v>
      </c>
      <c r="L53" s="165">
        <f t="shared" si="15"/>
        <v>0</v>
      </c>
      <c r="M53" s="165">
        <f t="shared" si="16"/>
        <v>0</v>
      </c>
      <c r="N53" s="165">
        <v>0</v>
      </c>
      <c r="O53" s="165"/>
      <c r="P53" s="170">
        <v>3.2000000000000003E-4</v>
      </c>
      <c r="Q53" s="170"/>
      <c r="R53" s="170">
        <v>3.2000000000000003E-4</v>
      </c>
      <c r="S53" s="165">
        <f t="shared" si="17"/>
        <v>0</v>
      </c>
      <c r="T53" s="166"/>
      <c r="U53" s="166"/>
      <c r="V53" s="170"/>
      <c r="Z53">
        <v>0</v>
      </c>
    </row>
    <row r="54" spans="1:26" ht="24.95" customHeight="1" x14ac:dyDescent="0.25">
      <c r="A54" s="167">
        <v>29</v>
      </c>
      <c r="B54" s="162" t="s">
        <v>393</v>
      </c>
      <c r="C54" s="168" t="s">
        <v>404</v>
      </c>
      <c r="D54" s="162" t="s">
        <v>405</v>
      </c>
      <c r="E54" s="162" t="s">
        <v>159</v>
      </c>
      <c r="F54" s="163">
        <v>7</v>
      </c>
      <c r="G54" s="169"/>
      <c r="H54" s="169"/>
      <c r="I54" s="164">
        <f t="shared" si="12"/>
        <v>0</v>
      </c>
      <c r="J54" s="162">
        <f t="shared" si="13"/>
        <v>0</v>
      </c>
      <c r="K54" s="165">
        <f t="shared" si="14"/>
        <v>0</v>
      </c>
      <c r="L54" s="165">
        <f t="shared" si="15"/>
        <v>0</v>
      </c>
      <c r="M54" s="165">
        <f t="shared" si="16"/>
        <v>0</v>
      </c>
      <c r="N54" s="165">
        <v>0</v>
      </c>
      <c r="O54" s="165"/>
      <c r="P54" s="170">
        <v>2.5000000000000001E-4</v>
      </c>
      <c r="Q54" s="170"/>
      <c r="R54" s="170">
        <v>2.5000000000000001E-4</v>
      </c>
      <c r="S54" s="165">
        <f t="shared" si="17"/>
        <v>2E-3</v>
      </c>
      <c r="T54" s="166"/>
      <c r="U54" s="166"/>
      <c r="V54" s="170"/>
      <c r="Z54">
        <v>0</v>
      </c>
    </row>
    <row r="55" spans="1:26" ht="24.95" customHeight="1" x14ac:dyDescent="0.25">
      <c r="A55" s="167">
        <v>30</v>
      </c>
      <c r="B55" s="162" t="s">
        <v>393</v>
      </c>
      <c r="C55" s="168" t="s">
        <v>406</v>
      </c>
      <c r="D55" s="162" t="s">
        <v>407</v>
      </c>
      <c r="E55" s="162" t="s">
        <v>159</v>
      </c>
      <c r="F55" s="163">
        <v>8</v>
      </c>
      <c r="G55" s="169"/>
      <c r="H55" s="169"/>
      <c r="I55" s="164">
        <f t="shared" si="12"/>
        <v>0</v>
      </c>
      <c r="J55" s="162">
        <f t="shared" si="13"/>
        <v>0</v>
      </c>
      <c r="K55" s="165">
        <f t="shared" si="14"/>
        <v>0</v>
      </c>
      <c r="L55" s="165">
        <f t="shared" si="15"/>
        <v>0</v>
      </c>
      <c r="M55" s="165">
        <f t="shared" si="16"/>
        <v>0</v>
      </c>
      <c r="N55" s="165">
        <v>0</v>
      </c>
      <c r="O55" s="165"/>
      <c r="P55" s="170">
        <v>3.0000000000000003E-4</v>
      </c>
      <c r="Q55" s="170"/>
      <c r="R55" s="170">
        <v>3.0000000000000003E-4</v>
      </c>
      <c r="S55" s="165">
        <f t="shared" si="17"/>
        <v>2E-3</v>
      </c>
      <c r="T55" s="166"/>
      <c r="U55" s="166"/>
      <c r="V55" s="170"/>
      <c r="Z55">
        <v>0</v>
      </c>
    </row>
    <row r="56" spans="1:26" x14ac:dyDescent="0.25">
      <c r="A56" s="146"/>
      <c r="B56" s="146"/>
      <c r="C56" s="161">
        <v>766</v>
      </c>
      <c r="D56" s="161" t="s">
        <v>361</v>
      </c>
      <c r="E56" s="146"/>
      <c r="F56" s="160"/>
      <c r="G56" s="149">
        <f>ROUND((SUM(L48:L55))/1,2)</f>
        <v>0</v>
      </c>
      <c r="H56" s="149">
        <f>ROUND((SUM(M48:M55))/1,2)</f>
        <v>0</v>
      </c>
      <c r="I56" s="149">
        <f>ROUND((SUM(I48:I55))/1,2)</f>
        <v>0</v>
      </c>
      <c r="J56" s="146"/>
      <c r="K56" s="146"/>
      <c r="L56" s="146">
        <f>ROUND((SUM(L48:L55))/1,2)</f>
        <v>0</v>
      </c>
      <c r="M56" s="146">
        <f>ROUND((SUM(M48:M55))/1,2)</f>
        <v>0</v>
      </c>
      <c r="N56" s="146"/>
      <c r="O56" s="146"/>
      <c r="P56" s="171"/>
      <c r="Q56" s="146"/>
      <c r="R56" s="146"/>
      <c r="S56" s="171">
        <f>ROUND((SUM(S48:S55))/1,2)</f>
        <v>7.0000000000000007E-2</v>
      </c>
      <c r="T56" s="143"/>
      <c r="U56" s="143"/>
      <c r="V56" s="2">
        <f>ROUND((SUM(V48:V55))/1,2)</f>
        <v>0</v>
      </c>
      <c r="W56" s="143"/>
      <c r="X56" s="143"/>
      <c r="Y56" s="143"/>
      <c r="Z56" s="143"/>
    </row>
    <row r="57" spans="1:26" x14ac:dyDescent="0.25">
      <c r="A57" s="1"/>
      <c r="B57" s="1"/>
      <c r="C57" s="1"/>
      <c r="D57" s="1"/>
      <c r="E57" s="1"/>
      <c r="F57" s="156"/>
      <c r="G57" s="139"/>
      <c r="H57" s="139"/>
      <c r="I57" s="139"/>
      <c r="J57" s="1"/>
      <c r="K57" s="1"/>
      <c r="L57" s="1"/>
      <c r="M57" s="1"/>
      <c r="N57" s="1"/>
      <c r="O57" s="1"/>
      <c r="P57" s="1"/>
      <c r="Q57" s="1"/>
      <c r="R57" s="1"/>
      <c r="S57" s="1"/>
      <c r="V57" s="1"/>
    </row>
    <row r="58" spans="1:26" x14ac:dyDescent="0.25">
      <c r="A58" s="146"/>
      <c r="B58" s="146"/>
      <c r="C58" s="161">
        <v>767</v>
      </c>
      <c r="D58" s="161" t="s">
        <v>78</v>
      </c>
      <c r="E58" s="146"/>
      <c r="F58" s="160"/>
      <c r="G58" s="147"/>
      <c r="H58" s="147"/>
      <c r="I58" s="147"/>
      <c r="J58" s="146"/>
      <c r="K58" s="146"/>
      <c r="L58" s="146"/>
      <c r="M58" s="146"/>
      <c r="N58" s="146"/>
      <c r="O58" s="146"/>
      <c r="P58" s="146"/>
      <c r="Q58" s="146"/>
      <c r="R58" s="146"/>
      <c r="S58" s="146"/>
      <c r="T58" s="143"/>
      <c r="U58" s="143"/>
      <c r="V58" s="146"/>
      <c r="W58" s="143"/>
      <c r="X58" s="143"/>
      <c r="Y58" s="143"/>
      <c r="Z58" s="143"/>
    </row>
    <row r="59" spans="1:26" ht="24.95" customHeight="1" x14ac:dyDescent="0.25">
      <c r="A59" s="167">
        <v>31</v>
      </c>
      <c r="B59" s="162" t="s">
        <v>131</v>
      </c>
      <c r="C59" s="168" t="s">
        <v>408</v>
      </c>
      <c r="D59" s="162" t="s">
        <v>409</v>
      </c>
      <c r="E59" s="162" t="s">
        <v>103</v>
      </c>
      <c r="F59" s="163">
        <v>45.52</v>
      </c>
      <c r="G59" s="169"/>
      <c r="H59" s="169"/>
      <c r="I59" s="164">
        <f t="shared" ref="I59:I64" si="18">ROUND(F59*(G59+H59),2)</f>
        <v>0</v>
      </c>
      <c r="J59" s="162">
        <f t="shared" ref="J59:J64" si="19">ROUND(F59*(N59),2)</f>
        <v>0</v>
      </c>
      <c r="K59" s="165">
        <f t="shared" ref="K59:K64" si="20">ROUND(F59*(O59),2)</f>
        <v>0</v>
      </c>
      <c r="L59" s="165">
        <f t="shared" ref="L59:L64" si="21">ROUND(F59*(G59),2)</f>
        <v>0</v>
      </c>
      <c r="M59" s="165">
        <f t="shared" ref="M59:M64" si="22">ROUND(F59*(H59),2)</f>
        <v>0</v>
      </c>
      <c r="N59" s="165">
        <v>0</v>
      </c>
      <c r="O59" s="165"/>
      <c r="P59" s="170"/>
      <c r="Q59" s="170"/>
      <c r="R59" s="170"/>
      <c r="S59" s="165">
        <f t="shared" ref="S59:S64" si="23">ROUND(F59*(P59),3)</f>
        <v>0</v>
      </c>
      <c r="T59" s="166"/>
      <c r="U59" s="166"/>
      <c r="V59" s="170"/>
      <c r="Z59">
        <v>0</v>
      </c>
    </row>
    <row r="60" spans="1:26" ht="24.95" customHeight="1" x14ac:dyDescent="0.25">
      <c r="A60" s="167">
        <v>32</v>
      </c>
      <c r="B60" s="162" t="s">
        <v>131</v>
      </c>
      <c r="C60" s="168" t="s">
        <v>410</v>
      </c>
      <c r="D60" s="162" t="s">
        <v>411</v>
      </c>
      <c r="E60" s="162" t="s">
        <v>159</v>
      </c>
      <c r="F60" s="163">
        <v>1</v>
      </c>
      <c r="G60" s="169"/>
      <c r="H60" s="169"/>
      <c r="I60" s="164">
        <f t="shared" si="18"/>
        <v>0</v>
      </c>
      <c r="J60" s="162">
        <f t="shared" si="19"/>
        <v>0</v>
      </c>
      <c r="K60" s="165">
        <f t="shared" si="20"/>
        <v>0</v>
      </c>
      <c r="L60" s="165">
        <f t="shared" si="21"/>
        <v>0</v>
      </c>
      <c r="M60" s="165">
        <f t="shared" si="22"/>
        <v>0</v>
      </c>
      <c r="N60" s="165">
        <v>0</v>
      </c>
      <c r="O60" s="165"/>
      <c r="P60" s="170">
        <v>0.154</v>
      </c>
      <c r="Q60" s="170"/>
      <c r="R60" s="170">
        <v>0.154</v>
      </c>
      <c r="S60" s="165">
        <f t="shared" si="23"/>
        <v>0.154</v>
      </c>
      <c r="T60" s="166"/>
      <c r="U60" s="166"/>
      <c r="V60" s="170"/>
      <c r="Z60">
        <v>0</v>
      </c>
    </row>
    <row r="61" spans="1:26" ht="35.1" customHeight="1" x14ac:dyDescent="0.25">
      <c r="A61" s="167">
        <v>33</v>
      </c>
      <c r="B61" s="162" t="s">
        <v>131</v>
      </c>
      <c r="C61" s="168" t="s">
        <v>412</v>
      </c>
      <c r="D61" s="162" t="s">
        <v>413</v>
      </c>
      <c r="E61" s="162" t="s">
        <v>162</v>
      </c>
      <c r="F61" s="163">
        <v>1</v>
      </c>
      <c r="G61" s="169"/>
      <c r="H61" s="169"/>
      <c r="I61" s="164">
        <f t="shared" si="18"/>
        <v>0</v>
      </c>
      <c r="J61" s="162">
        <f t="shared" si="19"/>
        <v>0</v>
      </c>
      <c r="K61" s="165">
        <f t="shared" si="20"/>
        <v>0</v>
      </c>
      <c r="L61" s="165">
        <f t="shared" si="21"/>
        <v>0</v>
      </c>
      <c r="M61" s="165">
        <f t="shared" si="22"/>
        <v>0</v>
      </c>
      <c r="N61" s="165">
        <v>0</v>
      </c>
      <c r="O61" s="165"/>
      <c r="P61" s="170">
        <v>0.32400000000000001</v>
      </c>
      <c r="Q61" s="170"/>
      <c r="R61" s="170">
        <v>0.32400000000000001</v>
      </c>
      <c r="S61" s="165">
        <f t="shared" si="23"/>
        <v>0.32400000000000001</v>
      </c>
      <c r="T61" s="166"/>
      <c r="U61" s="166"/>
      <c r="V61" s="170"/>
      <c r="Z61">
        <v>0</v>
      </c>
    </row>
    <row r="62" spans="1:26" ht="24.95" customHeight="1" x14ac:dyDescent="0.25">
      <c r="A62" s="167">
        <v>34</v>
      </c>
      <c r="B62" s="162" t="s">
        <v>131</v>
      </c>
      <c r="C62" s="168" t="s">
        <v>414</v>
      </c>
      <c r="D62" s="162" t="s">
        <v>415</v>
      </c>
      <c r="E62" s="162" t="s">
        <v>162</v>
      </c>
      <c r="F62" s="163">
        <v>1</v>
      </c>
      <c r="G62" s="169"/>
      <c r="H62" s="169"/>
      <c r="I62" s="164">
        <f t="shared" si="18"/>
        <v>0</v>
      </c>
      <c r="J62" s="162">
        <f t="shared" si="19"/>
        <v>0</v>
      </c>
      <c r="K62" s="165">
        <f t="shared" si="20"/>
        <v>0</v>
      </c>
      <c r="L62" s="165">
        <f t="shared" si="21"/>
        <v>0</v>
      </c>
      <c r="M62" s="165">
        <f t="shared" si="22"/>
        <v>0</v>
      </c>
      <c r="N62" s="165">
        <v>0</v>
      </c>
      <c r="O62" s="165"/>
      <c r="P62" s="170">
        <v>1.4500000000000001E-2</v>
      </c>
      <c r="Q62" s="170"/>
      <c r="R62" s="170">
        <v>1.4500000000000001E-2</v>
      </c>
      <c r="S62" s="165">
        <f t="shared" si="23"/>
        <v>1.4999999999999999E-2</v>
      </c>
      <c r="T62" s="166"/>
      <c r="U62" s="166"/>
      <c r="V62" s="170"/>
      <c r="Z62">
        <v>0</v>
      </c>
    </row>
    <row r="63" spans="1:26" ht="24.95" customHeight="1" x14ac:dyDescent="0.25">
      <c r="A63" s="167">
        <v>35</v>
      </c>
      <c r="B63" s="162" t="s">
        <v>131</v>
      </c>
      <c r="C63" s="168" t="s">
        <v>410</v>
      </c>
      <c r="D63" s="162" t="s">
        <v>416</v>
      </c>
      <c r="E63" s="162" t="s">
        <v>159</v>
      </c>
      <c r="F63" s="163">
        <v>2</v>
      </c>
      <c r="G63" s="169"/>
      <c r="H63" s="169"/>
      <c r="I63" s="164">
        <f t="shared" si="18"/>
        <v>0</v>
      </c>
      <c r="J63" s="162">
        <f t="shared" si="19"/>
        <v>0</v>
      </c>
      <c r="K63" s="165">
        <f t="shared" si="20"/>
        <v>0</v>
      </c>
      <c r="L63" s="165">
        <f t="shared" si="21"/>
        <v>0</v>
      </c>
      <c r="M63" s="165">
        <f t="shared" si="22"/>
        <v>0</v>
      </c>
      <c r="N63" s="165">
        <v>0</v>
      </c>
      <c r="O63" s="165"/>
      <c r="P63" s="170">
        <v>7.1999999999999995E-2</v>
      </c>
      <c r="Q63" s="170"/>
      <c r="R63" s="170">
        <v>7.1999999999999995E-2</v>
      </c>
      <c r="S63" s="165">
        <f t="shared" si="23"/>
        <v>0.14399999999999999</v>
      </c>
      <c r="T63" s="166"/>
      <c r="U63" s="166"/>
      <c r="V63" s="170"/>
      <c r="Z63">
        <v>0</v>
      </c>
    </row>
    <row r="64" spans="1:26" ht="24.95" customHeight="1" x14ac:dyDescent="0.25">
      <c r="A64" s="167">
        <v>36</v>
      </c>
      <c r="B64" s="162" t="s">
        <v>204</v>
      </c>
      <c r="C64" s="168" t="s">
        <v>417</v>
      </c>
      <c r="D64" s="162" t="s">
        <v>418</v>
      </c>
      <c r="E64" s="162" t="s">
        <v>176</v>
      </c>
      <c r="F64" s="163">
        <v>0.63649999999999995</v>
      </c>
      <c r="G64" s="169"/>
      <c r="H64" s="169"/>
      <c r="I64" s="164">
        <f t="shared" si="18"/>
        <v>0</v>
      </c>
      <c r="J64" s="162">
        <f t="shared" si="19"/>
        <v>0</v>
      </c>
      <c r="K64" s="165">
        <f t="shared" si="20"/>
        <v>0</v>
      </c>
      <c r="L64" s="165">
        <f t="shared" si="21"/>
        <v>0</v>
      </c>
      <c r="M64" s="165">
        <f t="shared" si="22"/>
        <v>0</v>
      </c>
      <c r="N64" s="165">
        <v>0</v>
      </c>
      <c r="O64" s="165"/>
      <c r="P64" s="170"/>
      <c r="Q64" s="170"/>
      <c r="R64" s="170"/>
      <c r="S64" s="165">
        <f t="shared" si="23"/>
        <v>0</v>
      </c>
      <c r="T64" s="166"/>
      <c r="U64" s="166"/>
      <c r="V64" s="170"/>
      <c r="Z64">
        <v>0</v>
      </c>
    </row>
    <row r="65" spans="1:26" x14ac:dyDescent="0.25">
      <c r="A65" s="146"/>
      <c r="B65" s="146"/>
      <c r="C65" s="161">
        <v>767</v>
      </c>
      <c r="D65" s="161" t="s">
        <v>78</v>
      </c>
      <c r="E65" s="146"/>
      <c r="F65" s="160"/>
      <c r="G65" s="149">
        <f>ROUND((SUM(L58:L64))/1,2)</f>
        <v>0</v>
      </c>
      <c r="H65" s="149">
        <f>ROUND((SUM(M58:M64))/1,2)</f>
        <v>0</v>
      </c>
      <c r="I65" s="149">
        <f>ROUND((SUM(I58:I64))/1,2)</f>
        <v>0</v>
      </c>
      <c r="J65" s="146"/>
      <c r="K65" s="146"/>
      <c r="L65" s="146">
        <f>ROUND((SUM(L58:L64))/1,2)</f>
        <v>0</v>
      </c>
      <c r="M65" s="146">
        <f>ROUND((SUM(M58:M64))/1,2)</f>
        <v>0</v>
      </c>
      <c r="N65" s="146"/>
      <c r="O65" s="146"/>
      <c r="P65" s="171"/>
      <c r="Q65" s="1"/>
      <c r="R65" s="1"/>
      <c r="S65" s="171">
        <f>ROUND((SUM(S58:S64))/1,2)</f>
        <v>0.64</v>
      </c>
      <c r="T65" s="172"/>
      <c r="U65" s="172"/>
      <c r="V65" s="2">
        <f>ROUND((SUM(V58:V64))/1,2)</f>
        <v>0</v>
      </c>
    </row>
    <row r="66" spans="1:26" x14ac:dyDescent="0.25">
      <c r="A66" s="1"/>
      <c r="B66" s="1"/>
      <c r="C66" s="1"/>
      <c r="D66" s="1"/>
      <c r="E66" s="1"/>
      <c r="F66" s="156"/>
      <c r="G66" s="139"/>
      <c r="H66" s="139"/>
      <c r="I66" s="139"/>
      <c r="J66" s="1"/>
      <c r="K66" s="1"/>
      <c r="L66" s="1"/>
      <c r="M66" s="1"/>
      <c r="N66" s="1"/>
      <c r="O66" s="1"/>
      <c r="P66" s="1"/>
      <c r="Q66" s="1"/>
      <c r="R66" s="1"/>
      <c r="S66" s="1"/>
      <c r="V66" s="1"/>
    </row>
    <row r="67" spans="1:26" x14ac:dyDescent="0.25">
      <c r="A67" s="146"/>
      <c r="B67" s="146"/>
      <c r="C67" s="146"/>
      <c r="D67" s="2" t="s">
        <v>76</v>
      </c>
      <c r="E67" s="146"/>
      <c r="F67" s="160"/>
      <c r="G67" s="149">
        <f>ROUND((SUM(L41:L66))/2,2)</f>
        <v>0</v>
      </c>
      <c r="H67" s="149">
        <f>ROUND((SUM(M41:M66))/2,2)</f>
        <v>0</v>
      </c>
      <c r="I67" s="149">
        <f>ROUND((SUM(I41:I66))/2,2)</f>
        <v>0</v>
      </c>
      <c r="J67" s="146"/>
      <c r="K67" s="146"/>
      <c r="L67" s="146">
        <f>ROUND((SUM(L41:L66))/2,2)</f>
        <v>0</v>
      </c>
      <c r="M67" s="146">
        <f>ROUND((SUM(M41:M66))/2,2)</f>
        <v>0</v>
      </c>
      <c r="N67" s="146"/>
      <c r="O67" s="146"/>
      <c r="P67" s="171"/>
      <c r="Q67" s="1"/>
      <c r="R67" s="1"/>
      <c r="S67" s="171">
        <f>ROUND((SUM(S41:S66))/2,2)</f>
        <v>0.74</v>
      </c>
      <c r="V67" s="2">
        <f>ROUND((SUM(V41:V66))/2,2)</f>
        <v>0.06</v>
      </c>
    </row>
    <row r="68" spans="1:26" x14ac:dyDescent="0.25">
      <c r="A68" s="173"/>
      <c r="B68" s="173"/>
      <c r="C68" s="173"/>
      <c r="D68" s="173" t="s">
        <v>79</v>
      </c>
      <c r="E68" s="173"/>
      <c r="F68" s="174"/>
      <c r="G68" s="175">
        <f>ROUND((SUM(L9:L67))/3,2)</f>
        <v>0</v>
      </c>
      <c r="H68" s="175">
        <f>ROUND((SUM(M9:M67))/3,2)</f>
        <v>0</v>
      </c>
      <c r="I68" s="175">
        <f>ROUND((SUM(I9:I67))/3,2)</f>
        <v>0</v>
      </c>
      <c r="J68" s="173"/>
      <c r="K68" s="173">
        <f>ROUND((SUM(K9:K67))/3,2)</f>
        <v>0</v>
      </c>
      <c r="L68" s="173">
        <f>ROUND((SUM(L9:L67))/3,2)</f>
        <v>0</v>
      </c>
      <c r="M68" s="173">
        <f>ROUND((SUM(M9:M67))/3,2)</f>
        <v>0</v>
      </c>
      <c r="N68" s="173"/>
      <c r="O68" s="173"/>
      <c r="P68" s="174"/>
      <c r="Q68" s="173"/>
      <c r="R68" s="173"/>
      <c r="S68" s="174">
        <f>ROUND((SUM(S9:S67))/3,2)</f>
        <v>4.72</v>
      </c>
      <c r="T68" s="176"/>
      <c r="U68" s="176"/>
      <c r="V68" s="173">
        <f>ROUND((SUM(V9:V67))/3,2)</f>
        <v>5.66</v>
      </c>
      <c r="Z68">
        <f>(SUM(Z9:Z67))</f>
        <v>0</v>
      </c>
    </row>
  </sheetData>
  <mergeCells count="3">
    <mergeCell ref="B1:H1"/>
    <mergeCell ref="B2:H2"/>
    <mergeCell ref="B3:H3"/>
  </mergeCells>
  <printOptions horizontalCentered="1" gridLines="1"/>
  <pageMargins left="0.7" right="6.9444444444444441E-3" top="0.75" bottom="0.75" header="0.3" footer="0.3"/>
  <pageSetup paperSize="9" scale="90" orientation="landscape" verticalDpi="0" r:id="rId1"/>
  <headerFooter>
    <oddHeader>&amp;C&amp;B&amp; Rozpočet Zateplenie budovy OcÚ v Demandiciach / Výmena výplní otvorov v obvodovom plášti</oddHeader>
    <oddFooter>&amp;RStrana &amp;P z &amp;N    &amp;L&amp;7Spracované systémom Systematic® Kalkulus, tel.: 051 77 10 585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1"/>
  <sheetViews>
    <sheetView workbookViewId="0">
      <selection activeCell="AA1" sqref="AA1"/>
    </sheetView>
  </sheetViews>
  <sheetFormatPr defaultColWidth="0" defaultRowHeight="15" x14ac:dyDescent="0.25"/>
  <cols>
    <col min="1" max="1" width="1.7109375" customWidth="1"/>
    <col min="2" max="2" width="3.7109375" customWidth="1"/>
    <col min="3" max="3" width="4.7109375" customWidth="1"/>
    <col min="4" max="6" width="10.7109375" customWidth="1"/>
    <col min="7" max="7" width="3.7109375" customWidth="1"/>
    <col min="8" max="8" width="19.7109375" customWidth="1"/>
    <col min="9" max="10" width="10.7109375" customWidth="1"/>
    <col min="11" max="26" width="0" hidden="1" customWidth="1"/>
    <col min="27" max="27" width="0.42578125" customWidth="1"/>
    <col min="28" max="16384" width="9.140625" hidden="1"/>
  </cols>
  <sheetData>
    <row r="1" spans="1:23" ht="27.95" customHeight="1" thickBot="1" x14ac:dyDescent="0.3">
      <c r="A1" s="3"/>
      <c r="B1" s="13"/>
      <c r="C1" s="13"/>
      <c r="D1" s="13"/>
      <c r="E1" s="13"/>
      <c r="F1" s="14" t="s">
        <v>18</v>
      </c>
      <c r="G1" s="13"/>
      <c r="H1" s="13"/>
      <c r="I1" s="13"/>
      <c r="J1" s="13"/>
      <c r="W1">
        <v>30.126000000000001</v>
      </c>
    </row>
    <row r="2" spans="1:23" ht="30" customHeight="1" thickTop="1" x14ac:dyDescent="0.25">
      <c r="A2" s="12"/>
      <c r="B2" s="212" t="s">
        <v>1</v>
      </c>
      <c r="C2" s="213"/>
      <c r="D2" s="213"/>
      <c r="E2" s="213"/>
      <c r="F2" s="213"/>
      <c r="G2" s="213"/>
      <c r="H2" s="213"/>
      <c r="I2" s="213"/>
      <c r="J2" s="214"/>
    </row>
    <row r="3" spans="1:23" ht="18" customHeight="1" x14ac:dyDescent="0.25">
      <c r="A3" s="12"/>
      <c r="B3" s="33" t="s">
        <v>419</v>
      </c>
      <c r="C3" s="34"/>
      <c r="D3" s="35"/>
      <c r="E3" s="35"/>
      <c r="F3" s="35"/>
      <c r="G3" s="16"/>
      <c r="H3" s="16"/>
      <c r="I3" s="36" t="s">
        <v>19</v>
      </c>
      <c r="J3" s="29"/>
    </row>
    <row r="4" spans="1:23" ht="18" customHeight="1" x14ac:dyDescent="0.25">
      <c r="A4" s="12"/>
      <c r="B4" s="22"/>
      <c r="C4" s="19"/>
      <c r="D4" s="16"/>
      <c r="E4" s="16"/>
      <c r="F4" s="16"/>
      <c r="G4" s="16"/>
      <c r="H4" s="16"/>
      <c r="I4" s="36" t="s">
        <v>21</v>
      </c>
      <c r="J4" s="29"/>
    </row>
    <row r="5" spans="1:23" ht="18" customHeight="1" thickBot="1" x14ac:dyDescent="0.3">
      <c r="A5" s="12"/>
      <c r="B5" s="37" t="s">
        <v>22</v>
      </c>
      <c r="C5" s="19"/>
      <c r="D5" s="16"/>
      <c r="E5" s="16"/>
      <c r="F5" s="38" t="s">
        <v>23</v>
      </c>
      <c r="G5" s="16"/>
      <c r="H5" s="16"/>
      <c r="I5" s="36" t="s">
        <v>24</v>
      </c>
      <c r="J5" s="39" t="s">
        <v>25</v>
      </c>
    </row>
    <row r="6" spans="1:23" ht="20.100000000000001" customHeight="1" thickTop="1" x14ac:dyDescent="0.25">
      <c r="A6" s="12"/>
      <c r="B6" s="206" t="s">
        <v>26</v>
      </c>
      <c r="C6" s="207"/>
      <c r="D6" s="207"/>
      <c r="E6" s="207"/>
      <c r="F6" s="207"/>
      <c r="G6" s="207"/>
      <c r="H6" s="207"/>
      <c r="I6" s="207"/>
      <c r="J6" s="208"/>
    </row>
    <row r="7" spans="1:23" ht="18" customHeight="1" x14ac:dyDescent="0.25">
      <c r="A7" s="12"/>
      <c r="B7" s="48" t="s">
        <v>29</v>
      </c>
      <c r="C7" s="41"/>
      <c r="D7" s="17"/>
      <c r="E7" s="17"/>
      <c r="F7" s="17"/>
      <c r="G7" s="49" t="s">
        <v>30</v>
      </c>
      <c r="H7" s="17"/>
      <c r="I7" s="27"/>
      <c r="J7" s="42"/>
    </row>
    <row r="8" spans="1:23" ht="20.100000000000001" customHeight="1" x14ac:dyDescent="0.25">
      <c r="A8" s="12"/>
      <c r="B8" s="209" t="s">
        <v>27</v>
      </c>
      <c r="C8" s="210"/>
      <c r="D8" s="210"/>
      <c r="E8" s="210"/>
      <c r="F8" s="210"/>
      <c r="G8" s="210"/>
      <c r="H8" s="210"/>
      <c r="I8" s="210"/>
      <c r="J8" s="211"/>
    </row>
    <row r="9" spans="1:23" ht="18" customHeight="1" x14ac:dyDescent="0.25">
      <c r="A9" s="12"/>
      <c r="B9" s="37" t="s">
        <v>29</v>
      </c>
      <c r="C9" s="19"/>
      <c r="D9" s="16"/>
      <c r="E9" s="16"/>
      <c r="F9" s="16"/>
      <c r="G9" s="38" t="s">
        <v>30</v>
      </c>
      <c r="H9" s="16"/>
      <c r="I9" s="26"/>
      <c r="J9" s="29"/>
    </row>
    <row r="10" spans="1:23" ht="20.100000000000001" customHeight="1" x14ac:dyDescent="0.25">
      <c r="A10" s="12"/>
      <c r="B10" s="209" t="s">
        <v>28</v>
      </c>
      <c r="C10" s="210"/>
      <c r="D10" s="210"/>
      <c r="E10" s="210"/>
      <c r="F10" s="210"/>
      <c r="G10" s="210"/>
      <c r="H10" s="210"/>
      <c r="I10" s="210"/>
      <c r="J10" s="211"/>
    </row>
    <row r="11" spans="1:23" ht="18" customHeight="1" thickBot="1" x14ac:dyDescent="0.3">
      <c r="A11" s="12"/>
      <c r="B11" s="37" t="s">
        <v>29</v>
      </c>
      <c r="C11" s="19"/>
      <c r="D11" s="16"/>
      <c r="E11" s="16"/>
      <c r="F11" s="16"/>
      <c r="G11" s="38" t="s">
        <v>30</v>
      </c>
      <c r="H11" s="16"/>
      <c r="I11" s="26"/>
      <c r="J11" s="29"/>
    </row>
    <row r="12" spans="1:23" ht="18" customHeight="1" thickTop="1" x14ac:dyDescent="0.25">
      <c r="A12" s="12"/>
      <c r="B12" s="43"/>
      <c r="C12" s="44"/>
      <c r="D12" s="45"/>
      <c r="E12" s="45"/>
      <c r="F12" s="45"/>
      <c r="G12" s="45"/>
      <c r="H12" s="45"/>
      <c r="I12" s="46"/>
      <c r="J12" s="47"/>
    </row>
    <row r="13" spans="1:23" ht="18" customHeight="1" thickBot="1" x14ac:dyDescent="0.3">
      <c r="A13" s="12"/>
      <c r="B13" s="40"/>
      <c r="C13" s="41"/>
      <c r="D13" s="17"/>
      <c r="E13" s="17"/>
      <c r="F13" s="17"/>
      <c r="G13" s="17"/>
      <c r="H13" s="17"/>
      <c r="I13" s="27"/>
      <c r="J13" s="42"/>
    </row>
    <row r="14" spans="1:23" ht="18" customHeight="1" thickTop="1" x14ac:dyDescent="0.25">
      <c r="A14" s="12"/>
      <c r="B14" s="51" t="s">
        <v>31</v>
      </c>
      <c r="C14" s="79" t="s">
        <v>6</v>
      </c>
      <c r="D14" s="80" t="s">
        <v>60</v>
      </c>
      <c r="E14" s="81" t="s">
        <v>61</v>
      </c>
      <c r="F14" s="79" t="s">
        <v>62</v>
      </c>
      <c r="G14" s="51" t="s">
        <v>38</v>
      </c>
      <c r="H14" s="44"/>
      <c r="I14" s="46"/>
      <c r="J14" s="47"/>
    </row>
    <row r="15" spans="1:23" ht="18" customHeight="1" x14ac:dyDescent="0.25">
      <c r="A15" s="12"/>
      <c r="B15" s="86">
        <v>1</v>
      </c>
      <c r="C15" s="87" t="s">
        <v>32</v>
      </c>
      <c r="D15" s="88"/>
      <c r="E15" s="89"/>
      <c r="F15" s="87"/>
      <c r="G15" s="52">
        <v>7</v>
      </c>
      <c r="H15" s="54" t="s">
        <v>39</v>
      </c>
      <c r="I15" s="27"/>
      <c r="J15" s="56">
        <v>0</v>
      </c>
    </row>
    <row r="16" spans="1:23" ht="18" customHeight="1" x14ac:dyDescent="0.25">
      <c r="A16" s="12"/>
      <c r="B16" s="84">
        <v>2</v>
      </c>
      <c r="C16" s="85" t="s">
        <v>33</v>
      </c>
      <c r="D16" s="90">
        <f>'Rekap  Bezbariérový prístup'!B12</f>
        <v>0</v>
      </c>
      <c r="E16" s="91">
        <f>'Rekap  Bezbariérový prístup'!C12</f>
        <v>0</v>
      </c>
      <c r="F16" s="100">
        <f>'Rekap  Bezbariérový prístup'!D12</f>
        <v>0</v>
      </c>
      <c r="G16" s="103"/>
      <c r="H16" s="115"/>
      <c r="I16" s="117"/>
      <c r="J16" s="110"/>
    </row>
    <row r="17" spans="1:26" ht="18" customHeight="1" x14ac:dyDescent="0.25">
      <c r="A17" s="12"/>
      <c r="B17" s="58">
        <v>3</v>
      </c>
      <c r="C17" s="61" t="s">
        <v>34</v>
      </c>
      <c r="D17" s="82"/>
      <c r="E17" s="83"/>
      <c r="F17" s="75"/>
      <c r="G17" s="52">
        <v>8</v>
      </c>
      <c r="H17" s="62" t="s">
        <v>40</v>
      </c>
      <c r="I17" s="117"/>
      <c r="J17" s="110">
        <f>'SO Vybud, bezbariér. prístupu'!Z15</f>
        <v>0</v>
      </c>
    </row>
    <row r="18" spans="1:26" ht="18" customHeight="1" x14ac:dyDescent="0.25">
      <c r="A18" s="12"/>
      <c r="B18" s="52">
        <v>4</v>
      </c>
      <c r="C18" s="62" t="s">
        <v>35</v>
      </c>
      <c r="D18" s="66"/>
      <c r="E18" s="65"/>
      <c r="F18" s="68"/>
      <c r="G18" s="52">
        <v>9</v>
      </c>
      <c r="H18" s="62" t="s">
        <v>41</v>
      </c>
      <c r="I18" s="117"/>
      <c r="J18" s="110">
        <v>0</v>
      </c>
    </row>
    <row r="19" spans="1:26" ht="18" customHeight="1" x14ac:dyDescent="0.25">
      <c r="A19" s="12"/>
      <c r="B19" s="52">
        <v>5</v>
      </c>
      <c r="C19" s="62" t="s">
        <v>36</v>
      </c>
      <c r="D19" s="66"/>
      <c r="E19" s="65"/>
      <c r="F19" s="68"/>
      <c r="G19" s="103"/>
      <c r="H19" s="115"/>
      <c r="I19" s="117"/>
      <c r="J19" s="116"/>
    </row>
    <row r="20" spans="1:26" ht="18" customHeight="1" thickBot="1" x14ac:dyDescent="0.3">
      <c r="A20" s="12"/>
      <c r="B20" s="52">
        <v>6</v>
      </c>
      <c r="C20" s="63" t="s">
        <v>37</v>
      </c>
      <c r="D20" s="67"/>
      <c r="E20" s="95"/>
      <c r="F20" s="101">
        <f>SUM(F15:F19)</f>
        <v>0</v>
      </c>
      <c r="G20" s="52">
        <v>10</v>
      </c>
      <c r="H20" s="62" t="s">
        <v>37</v>
      </c>
      <c r="I20" s="119"/>
      <c r="J20" s="94">
        <f>SUM(J15:J19)</f>
        <v>0</v>
      </c>
    </row>
    <row r="21" spans="1:26" ht="18" customHeight="1" thickTop="1" x14ac:dyDescent="0.25">
      <c r="A21" s="12"/>
      <c r="B21" s="57" t="s">
        <v>49</v>
      </c>
      <c r="C21" s="60" t="s">
        <v>50</v>
      </c>
      <c r="D21" s="64"/>
      <c r="E21" s="18"/>
      <c r="F21" s="93"/>
      <c r="G21" s="57" t="s">
        <v>56</v>
      </c>
      <c r="H21" s="53" t="s">
        <v>50</v>
      </c>
      <c r="I21" s="27"/>
      <c r="J21" s="120"/>
    </row>
    <row r="22" spans="1:26" ht="18" customHeight="1" x14ac:dyDescent="0.25">
      <c r="A22" s="12"/>
      <c r="B22" s="58">
        <v>11</v>
      </c>
      <c r="C22" s="54" t="s">
        <v>51</v>
      </c>
      <c r="D22" s="74"/>
      <c r="E22" s="77" t="s">
        <v>54</v>
      </c>
      <c r="F22" s="75">
        <f>((F16*U22*0)+(F17*V22*0)+(F18*W22*0))/100</f>
        <v>0</v>
      </c>
      <c r="G22" s="58">
        <v>16</v>
      </c>
      <c r="H22" s="61" t="s">
        <v>57</v>
      </c>
      <c r="I22" s="118" t="s">
        <v>54</v>
      </c>
      <c r="J22" s="109">
        <f>((F16*X22*0)+(F17*Y22*0)+(F18*Z22*0))/100</f>
        <v>0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</row>
    <row r="23" spans="1:26" ht="18" customHeight="1" x14ac:dyDescent="0.25">
      <c r="A23" s="12"/>
      <c r="B23" s="52">
        <v>12</v>
      </c>
      <c r="C23" s="55" t="s">
        <v>52</v>
      </c>
      <c r="D23" s="59"/>
      <c r="E23" s="77" t="s">
        <v>55</v>
      </c>
      <c r="F23" s="68">
        <f>((F16*U23*0)+(F17*V23*0)+(F18*W23*0))/100</f>
        <v>0</v>
      </c>
      <c r="G23" s="52">
        <v>17</v>
      </c>
      <c r="H23" s="62" t="s">
        <v>58</v>
      </c>
      <c r="I23" s="118" t="s">
        <v>54</v>
      </c>
      <c r="J23" s="110">
        <f>((F16*X23*0)+(F17*Y23*0)+(F18*Z23*0))/100</f>
        <v>0</v>
      </c>
      <c r="U23">
        <v>1</v>
      </c>
      <c r="V23">
        <v>1</v>
      </c>
      <c r="W23">
        <v>0</v>
      </c>
      <c r="X23">
        <v>1</v>
      </c>
      <c r="Y23">
        <v>1</v>
      </c>
      <c r="Z23">
        <v>1</v>
      </c>
    </row>
    <row r="24" spans="1:26" ht="18" customHeight="1" x14ac:dyDescent="0.25">
      <c r="A24" s="12"/>
      <c r="B24" s="52">
        <v>13</v>
      </c>
      <c r="C24" s="55" t="s">
        <v>53</v>
      </c>
      <c r="D24" s="59"/>
      <c r="E24" s="77" t="s">
        <v>54</v>
      </c>
      <c r="F24" s="68">
        <f>((F16*U24*0)+(F17*V24*0)+(F18*W24*0))/100</f>
        <v>0</v>
      </c>
      <c r="G24" s="52">
        <v>18</v>
      </c>
      <c r="H24" s="62" t="s">
        <v>59</v>
      </c>
      <c r="I24" s="118" t="s">
        <v>55</v>
      </c>
      <c r="J24" s="110">
        <f>((F16*X24*0)+(F17*Y24*0)+(F18*Z24*0))/100</f>
        <v>0</v>
      </c>
      <c r="U24">
        <v>1</v>
      </c>
      <c r="V24">
        <v>1</v>
      </c>
      <c r="W24">
        <v>1</v>
      </c>
      <c r="X24">
        <v>1</v>
      </c>
      <c r="Y24">
        <v>1</v>
      </c>
      <c r="Z24">
        <v>0</v>
      </c>
    </row>
    <row r="25" spans="1:26" ht="18" customHeight="1" x14ac:dyDescent="0.25">
      <c r="A25" s="12"/>
      <c r="B25" s="52">
        <v>14</v>
      </c>
      <c r="C25" s="19"/>
      <c r="D25" s="59"/>
      <c r="E25" s="78"/>
      <c r="F25" s="76"/>
      <c r="G25" s="52">
        <v>19</v>
      </c>
      <c r="H25" s="115"/>
      <c r="I25" s="117"/>
      <c r="J25" s="116"/>
    </row>
    <row r="26" spans="1:26" ht="18" customHeight="1" thickBot="1" x14ac:dyDescent="0.3">
      <c r="A26" s="12"/>
      <c r="B26" s="52">
        <v>15</v>
      </c>
      <c r="C26" s="55"/>
      <c r="D26" s="59"/>
      <c r="E26" s="59"/>
      <c r="F26" s="102"/>
      <c r="G26" s="52">
        <v>20</v>
      </c>
      <c r="H26" s="62" t="s">
        <v>37</v>
      </c>
      <c r="I26" s="119"/>
      <c r="J26" s="94">
        <f>SUM(J22:J25)+SUM(F22:F25)</f>
        <v>0</v>
      </c>
    </row>
    <row r="27" spans="1:26" ht="18" customHeight="1" thickTop="1" x14ac:dyDescent="0.25">
      <c r="A27" s="12"/>
      <c r="B27" s="96"/>
      <c r="C27" s="131" t="s">
        <v>65</v>
      </c>
      <c r="D27" s="124"/>
      <c r="E27" s="97"/>
      <c r="F27" s="28"/>
      <c r="G27" s="104" t="s">
        <v>42</v>
      </c>
      <c r="H27" s="99" t="s">
        <v>43</v>
      </c>
      <c r="I27" s="27"/>
      <c r="J27" s="30"/>
    </row>
    <row r="28" spans="1:26" ht="18" customHeight="1" x14ac:dyDescent="0.25">
      <c r="A28" s="12"/>
      <c r="B28" s="25"/>
      <c r="C28" s="122"/>
      <c r="D28" s="125"/>
      <c r="E28" s="21"/>
      <c r="F28" s="12"/>
      <c r="G28" s="84">
        <v>21</v>
      </c>
      <c r="H28" s="85" t="s">
        <v>44</v>
      </c>
      <c r="I28" s="112"/>
      <c r="J28" s="92">
        <f>F20+J20+F26+J26</f>
        <v>0</v>
      </c>
    </row>
    <row r="29" spans="1:26" ht="18" customHeight="1" x14ac:dyDescent="0.25">
      <c r="A29" s="12"/>
      <c r="B29" s="69"/>
      <c r="C29" s="123"/>
      <c r="D29" s="126"/>
      <c r="E29" s="21"/>
      <c r="F29" s="12"/>
      <c r="G29" s="58">
        <v>22</v>
      </c>
      <c r="H29" s="61" t="s">
        <v>45</v>
      </c>
      <c r="I29" s="113">
        <f>J28-SUM('SO Vybud, bezbariér. prístupu'!K9:'SO Vybud, bezbariér. prístupu'!K14)</f>
        <v>0</v>
      </c>
      <c r="J29" s="109">
        <f>ROUND(((ROUND(I29,2)*20)*1/100),2)</f>
        <v>0</v>
      </c>
    </row>
    <row r="30" spans="1:26" ht="18" customHeight="1" x14ac:dyDescent="0.25">
      <c r="A30" s="12"/>
      <c r="B30" s="22"/>
      <c r="C30" s="115"/>
      <c r="D30" s="117"/>
      <c r="E30" s="21"/>
      <c r="F30" s="12"/>
      <c r="G30" s="52">
        <v>23</v>
      </c>
      <c r="H30" s="62" t="s">
        <v>46</v>
      </c>
      <c r="I30" s="77">
        <f>SUM('SO Vybud, bezbariér. prístupu'!K9:'SO Vybud, bezbariér. prístupu'!K14)</f>
        <v>0</v>
      </c>
      <c r="J30" s="110">
        <f>ROUND(((ROUND(I30,2)*0)/100),2)</f>
        <v>0</v>
      </c>
    </row>
    <row r="31" spans="1:26" ht="18" customHeight="1" x14ac:dyDescent="0.25">
      <c r="A31" s="12"/>
      <c r="B31" s="23"/>
      <c r="C31" s="127"/>
      <c r="D31" s="128"/>
      <c r="E31" s="21"/>
      <c r="F31" s="12"/>
      <c r="G31" s="84">
        <v>24</v>
      </c>
      <c r="H31" s="85" t="s">
        <v>47</v>
      </c>
      <c r="I31" s="107"/>
      <c r="J31" s="121">
        <f>SUM(J28:J30)</f>
        <v>0</v>
      </c>
    </row>
    <row r="32" spans="1:26" ht="18" customHeight="1" thickBot="1" x14ac:dyDescent="0.3">
      <c r="A32" s="12"/>
      <c r="B32" s="40"/>
      <c r="C32" s="108"/>
      <c r="D32" s="114"/>
      <c r="E32" s="70"/>
      <c r="F32" s="71"/>
      <c r="G32" s="58" t="s">
        <v>48</v>
      </c>
      <c r="H32" s="108"/>
      <c r="I32" s="114"/>
      <c r="J32" s="111"/>
    </row>
    <row r="33" spans="1:10" ht="18" customHeight="1" thickTop="1" x14ac:dyDescent="0.25">
      <c r="A33" s="12"/>
      <c r="B33" s="96"/>
      <c r="C33" s="97"/>
      <c r="D33" s="129" t="s">
        <v>63</v>
      </c>
      <c r="E33" s="73"/>
      <c r="F33" s="98"/>
      <c r="G33" s="105">
        <v>26</v>
      </c>
      <c r="H33" s="130" t="s">
        <v>64</v>
      </c>
      <c r="I33" s="28"/>
      <c r="J33" s="106"/>
    </row>
    <row r="34" spans="1:10" ht="18" customHeight="1" x14ac:dyDescent="0.25">
      <c r="A34" s="12"/>
      <c r="B34" s="24"/>
      <c r="C34" s="20"/>
      <c r="D34" s="15"/>
      <c r="E34" s="15"/>
      <c r="F34" s="15"/>
      <c r="G34" s="15"/>
      <c r="H34" s="15"/>
      <c r="I34" s="28"/>
      <c r="J34" s="31"/>
    </row>
    <row r="35" spans="1:10" ht="18" customHeight="1" x14ac:dyDescent="0.25">
      <c r="A35" s="12"/>
      <c r="B35" s="25"/>
      <c r="C35" s="21"/>
      <c r="D35" s="3"/>
      <c r="E35" s="3"/>
      <c r="F35" s="3"/>
      <c r="G35" s="3"/>
      <c r="H35" s="3"/>
      <c r="I35" s="12"/>
      <c r="J35" s="32"/>
    </row>
    <row r="36" spans="1:10" ht="18" customHeight="1" x14ac:dyDescent="0.25">
      <c r="A36" s="12"/>
      <c r="B36" s="25"/>
      <c r="C36" s="21"/>
      <c r="D36" s="3"/>
      <c r="E36" s="3"/>
      <c r="F36" s="3"/>
      <c r="G36" s="3"/>
      <c r="H36" s="3"/>
      <c r="I36" s="12"/>
      <c r="J36" s="32"/>
    </row>
    <row r="37" spans="1:10" ht="18" customHeight="1" x14ac:dyDescent="0.25">
      <c r="A37" s="12"/>
      <c r="B37" s="25"/>
      <c r="C37" s="21"/>
      <c r="D37" s="3"/>
      <c r="E37" s="3"/>
      <c r="F37" s="3"/>
      <c r="G37" s="3"/>
      <c r="H37" s="3"/>
      <c r="I37" s="12"/>
      <c r="J37" s="32"/>
    </row>
    <row r="38" spans="1:10" ht="18" customHeight="1" x14ac:dyDescent="0.25">
      <c r="A38" s="12"/>
      <c r="B38" s="25"/>
      <c r="C38" s="21"/>
      <c r="D38" s="3"/>
      <c r="E38" s="3"/>
      <c r="F38" s="3"/>
      <c r="G38" s="3"/>
      <c r="H38" s="3"/>
      <c r="I38" s="12"/>
      <c r="J38" s="32"/>
    </row>
    <row r="39" spans="1:10" ht="18" customHeight="1" x14ac:dyDescent="0.25">
      <c r="A39" s="12"/>
      <c r="B39" s="25"/>
      <c r="C39" s="21"/>
      <c r="D39" s="3"/>
      <c r="E39" s="3"/>
      <c r="F39" s="3"/>
      <c r="G39" s="3"/>
      <c r="H39" s="3"/>
      <c r="I39" s="12"/>
      <c r="J39" s="32"/>
    </row>
    <row r="40" spans="1:10" ht="18" customHeight="1" thickBot="1" x14ac:dyDescent="0.3">
      <c r="A40" s="12"/>
      <c r="B40" s="69"/>
      <c r="C40" s="70"/>
      <c r="D40" s="13"/>
      <c r="E40" s="13"/>
      <c r="F40" s="13"/>
      <c r="G40" s="13"/>
      <c r="H40" s="13"/>
      <c r="I40" s="71"/>
      <c r="J40" s="72"/>
    </row>
    <row r="41" spans="1:10" ht="15.75" thickTop="1" x14ac:dyDescent="0.25">
      <c r="A41" s="12"/>
      <c r="B41" s="73"/>
      <c r="C41" s="73"/>
      <c r="D41" s="73"/>
      <c r="E41" s="73"/>
      <c r="F41" s="73"/>
      <c r="G41" s="73"/>
      <c r="H41" s="73"/>
      <c r="I41" s="73"/>
      <c r="J41" s="73"/>
    </row>
  </sheetData>
  <mergeCells count="4">
    <mergeCell ref="B2:J2"/>
    <mergeCell ref="B6:J6"/>
    <mergeCell ref="B8:J8"/>
    <mergeCell ref="B10:J10"/>
  </mergeCells>
  <pageMargins left="0.7" right="0.7" top="0.75" bottom="0.75" header="0.3" footer="0.3"/>
  <pageSetup paperSize="9" scale="95" orientation="portrait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00"/>
  <sheetViews>
    <sheetView workbookViewId="0">
      <selection sqref="A1:D1"/>
    </sheetView>
  </sheetViews>
  <sheetFormatPr defaultColWidth="0" defaultRowHeight="15" x14ac:dyDescent="0.25"/>
  <cols>
    <col min="1" max="1" width="40.7109375" customWidth="1"/>
    <col min="2" max="4" width="12.7109375" customWidth="1"/>
    <col min="5" max="6" width="15.7109375" customWidth="1"/>
    <col min="7" max="7" width="0.7109375" customWidth="1"/>
    <col min="8" max="9" width="9.140625" hidden="1" customWidth="1"/>
    <col min="10" max="26" width="0" hidden="1" customWidth="1"/>
    <col min="27" max="16384" width="9.140625" hidden="1"/>
  </cols>
  <sheetData>
    <row r="1" spans="1:26" ht="20.100000000000001" customHeight="1" x14ac:dyDescent="0.25">
      <c r="A1" s="215" t="s">
        <v>26</v>
      </c>
      <c r="B1" s="216"/>
      <c r="C1" s="216"/>
      <c r="D1" s="217"/>
      <c r="E1" s="134" t="s">
        <v>23</v>
      </c>
      <c r="F1" s="133"/>
      <c r="W1">
        <v>30.126000000000001</v>
      </c>
    </row>
    <row r="2" spans="1:26" ht="20.100000000000001" customHeight="1" x14ac:dyDescent="0.25">
      <c r="A2" s="215" t="s">
        <v>27</v>
      </c>
      <c r="B2" s="216"/>
      <c r="C2" s="216"/>
      <c r="D2" s="217"/>
      <c r="E2" s="134" t="s">
        <v>21</v>
      </c>
      <c r="F2" s="133"/>
    </row>
    <row r="3" spans="1:26" ht="20.100000000000001" customHeight="1" x14ac:dyDescent="0.25">
      <c r="A3" s="215" t="s">
        <v>28</v>
      </c>
      <c r="B3" s="216"/>
      <c r="C3" s="216"/>
      <c r="D3" s="217"/>
      <c r="E3" s="134" t="s">
        <v>69</v>
      </c>
      <c r="F3" s="133"/>
    </row>
    <row r="4" spans="1:26" x14ac:dyDescent="0.25">
      <c r="A4" s="135" t="s">
        <v>1</v>
      </c>
      <c r="B4" s="132"/>
      <c r="C4" s="132"/>
      <c r="D4" s="132"/>
      <c r="E4" s="132"/>
      <c r="F4" s="132"/>
    </row>
    <row r="5" spans="1:26" x14ac:dyDescent="0.25">
      <c r="A5" s="135" t="s">
        <v>419</v>
      </c>
      <c r="B5" s="132"/>
      <c r="C5" s="132"/>
      <c r="D5" s="132"/>
      <c r="E5" s="132"/>
      <c r="F5" s="132"/>
    </row>
    <row r="6" spans="1:26" x14ac:dyDescent="0.25">
      <c r="A6" s="132"/>
      <c r="B6" s="132"/>
      <c r="C6" s="132"/>
      <c r="D6" s="132"/>
      <c r="E6" s="132"/>
      <c r="F6" s="132"/>
    </row>
    <row r="7" spans="1:26" x14ac:dyDescent="0.25">
      <c r="A7" s="132"/>
      <c r="B7" s="132"/>
      <c r="C7" s="132"/>
      <c r="D7" s="132"/>
      <c r="E7" s="132"/>
      <c r="F7" s="132"/>
    </row>
    <row r="8" spans="1:26" x14ac:dyDescent="0.25">
      <c r="A8" s="136" t="s">
        <v>70</v>
      </c>
      <c r="B8" s="132"/>
      <c r="C8" s="132"/>
      <c r="D8" s="132"/>
      <c r="E8" s="132"/>
      <c r="F8" s="132"/>
    </row>
    <row r="9" spans="1:26" x14ac:dyDescent="0.25">
      <c r="A9" s="137" t="s">
        <v>66</v>
      </c>
      <c r="B9" s="137" t="s">
        <v>60</v>
      </c>
      <c r="C9" s="137" t="s">
        <v>61</v>
      </c>
      <c r="D9" s="137" t="s">
        <v>37</v>
      </c>
      <c r="E9" s="137" t="s">
        <v>67</v>
      </c>
      <c r="F9" s="137" t="s">
        <v>68</v>
      </c>
    </row>
    <row r="10" spans="1:26" x14ac:dyDescent="0.25">
      <c r="A10" s="144" t="s">
        <v>76</v>
      </c>
      <c r="B10" s="145"/>
      <c r="C10" s="141"/>
      <c r="D10" s="141"/>
      <c r="E10" s="142"/>
      <c r="F10" s="142"/>
      <c r="G10" s="143"/>
      <c r="H10" s="143"/>
      <c r="I10" s="143"/>
      <c r="J10" s="143"/>
      <c r="K10" s="143"/>
      <c r="L10" s="143"/>
      <c r="M10" s="143"/>
      <c r="N10" s="143"/>
      <c r="O10" s="143"/>
      <c r="P10" s="143"/>
      <c r="Q10" s="143"/>
      <c r="R10" s="143"/>
      <c r="S10" s="143"/>
      <c r="T10" s="143"/>
      <c r="U10" s="143"/>
      <c r="V10" s="143"/>
      <c r="W10" s="143"/>
      <c r="X10" s="143"/>
      <c r="Y10" s="143"/>
      <c r="Z10" s="143"/>
    </row>
    <row r="11" spans="1:26" x14ac:dyDescent="0.25">
      <c r="A11" s="146" t="s">
        <v>78</v>
      </c>
      <c r="B11" s="147">
        <f>'SO Vybud, bezbariér. prístupu'!L12</f>
        <v>0</v>
      </c>
      <c r="C11" s="147">
        <f>'SO Vybud, bezbariér. prístupu'!M12</f>
        <v>0</v>
      </c>
      <c r="D11" s="147">
        <f>'SO Vybud, bezbariér. prístupu'!I12</f>
        <v>0</v>
      </c>
      <c r="E11" s="148">
        <f>'SO Vybud, bezbariér. prístupu'!S12</f>
        <v>0</v>
      </c>
      <c r="F11" s="148">
        <f>'SO Vybud, bezbariér. prístupu'!V12</f>
        <v>0</v>
      </c>
      <c r="G11" s="143"/>
      <c r="H11" s="143"/>
      <c r="I11" s="143"/>
      <c r="J11" s="143"/>
      <c r="K11" s="143"/>
      <c r="L11" s="143"/>
      <c r="M11" s="143"/>
      <c r="N11" s="143"/>
      <c r="O11" s="143"/>
      <c r="P11" s="143"/>
      <c r="Q11" s="143"/>
      <c r="R11" s="143"/>
      <c r="S11" s="143"/>
      <c r="T11" s="143"/>
      <c r="U11" s="143"/>
      <c r="V11" s="143"/>
      <c r="W11" s="143"/>
      <c r="X11" s="143"/>
      <c r="Y11" s="143"/>
      <c r="Z11" s="143"/>
    </row>
    <row r="12" spans="1:26" x14ac:dyDescent="0.25">
      <c r="A12" s="2" t="s">
        <v>76</v>
      </c>
      <c r="B12" s="149">
        <f>'SO Vybud, bezbariér. prístupu'!L14</f>
        <v>0</v>
      </c>
      <c r="C12" s="149">
        <f>'SO Vybud, bezbariér. prístupu'!M14</f>
        <v>0</v>
      </c>
      <c r="D12" s="149">
        <f>'SO Vybud, bezbariér. prístupu'!I14</f>
        <v>0</v>
      </c>
      <c r="E12" s="150">
        <f>'SO Vybud, bezbariér. prístupu'!S14</f>
        <v>0</v>
      </c>
      <c r="F12" s="150">
        <f>'SO Vybud, bezbariér. prístupu'!V14</f>
        <v>0</v>
      </c>
      <c r="G12" s="143"/>
      <c r="H12" s="143"/>
      <c r="I12" s="143"/>
      <c r="J12" s="143"/>
      <c r="K12" s="143"/>
      <c r="L12" s="143"/>
      <c r="M12" s="143"/>
      <c r="N12" s="143"/>
      <c r="O12" s="143"/>
      <c r="P12" s="143"/>
      <c r="Q12" s="143"/>
      <c r="R12" s="143"/>
      <c r="S12" s="143"/>
      <c r="T12" s="143"/>
      <c r="U12" s="143"/>
      <c r="V12" s="143"/>
      <c r="W12" s="143"/>
      <c r="X12" s="143"/>
      <c r="Y12" s="143"/>
      <c r="Z12" s="143"/>
    </row>
    <row r="13" spans="1:26" x14ac:dyDescent="0.25">
      <c r="A13" s="1"/>
      <c r="B13" s="139"/>
      <c r="C13" s="139"/>
      <c r="D13" s="139"/>
      <c r="E13" s="138"/>
      <c r="F13" s="138"/>
    </row>
    <row r="14" spans="1:26" x14ac:dyDescent="0.25">
      <c r="A14" s="2" t="s">
        <v>79</v>
      </c>
      <c r="B14" s="149">
        <f>'SO Vybud, bezbariér. prístupu'!L15</f>
        <v>0</v>
      </c>
      <c r="C14" s="149">
        <f>'SO Vybud, bezbariér. prístupu'!M15</f>
        <v>0</v>
      </c>
      <c r="D14" s="149">
        <f>'SO Vybud, bezbariér. prístupu'!I15</f>
        <v>0</v>
      </c>
      <c r="E14" s="150">
        <f>'SO Vybud, bezbariér. prístupu'!S15</f>
        <v>0</v>
      </c>
      <c r="F14" s="150">
        <f>'SO Vybud, bezbariér. prístupu'!V15</f>
        <v>0</v>
      </c>
      <c r="G14" s="143"/>
      <c r="H14" s="143"/>
      <c r="I14" s="143"/>
      <c r="J14" s="143"/>
      <c r="K14" s="143"/>
      <c r="L14" s="143"/>
      <c r="M14" s="143"/>
      <c r="N14" s="143"/>
      <c r="O14" s="143"/>
      <c r="P14" s="143"/>
      <c r="Q14" s="143"/>
      <c r="R14" s="143"/>
      <c r="S14" s="143"/>
      <c r="T14" s="143"/>
      <c r="U14" s="143"/>
      <c r="V14" s="143"/>
      <c r="W14" s="143"/>
      <c r="X14" s="143"/>
      <c r="Y14" s="143"/>
      <c r="Z14" s="143"/>
    </row>
    <row r="15" spans="1:26" x14ac:dyDescent="0.25">
      <c r="A15" s="1"/>
      <c r="B15" s="139"/>
      <c r="C15" s="139"/>
      <c r="D15" s="139"/>
      <c r="E15" s="138"/>
      <c r="F15" s="138"/>
    </row>
    <row r="16" spans="1:26" x14ac:dyDescent="0.25">
      <c r="A16" s="1"/>
      <c r="B16" s="139"/>
      <c r="C16" s="139"/>
      <c r="D16" s="139"/>
      <c r="E16" s="138"/>
      <c r="F16" s="138"/>
    </row>
    <row r="17" spans="1:6" x14ac:dyDescent="0.25">
      <c r="A17" s="1"/>
      <c r="B17" s="139"/>
      <c r="C17" s="139"/>
      <c r="D17" s="139"/>
      <c r="E17" s="138"/>
      <c r="F17" s="138"/>
    </row>
    <row r="18" spans="1:6" x14ac:dyDescent="0.25">
      <c r="A18" s="1"/>
      <c r="B18" s="139"/>
      <c r="C18" s="139"/>
      <c r="D18" s="139"/>
      <c r="E18" s="138"/>
      <c r="F18" s="138"/>
    </row>
    <row r="19" spans="1:6" x14ac:dyDescent="0.25">
      <c r="A19" s="1"/>
      <c r="B19" s="139"/>
      <c r="C19" s="139"/>
      <c r="D19" s="139"/>
      <c r="E19" s="138"/>
      <c r="F19" s="138"/>
    </row>
    <row r="20" spans="1:6" x14ac:dyDescent="0.25">
      <c r="A20" s="1"/>
      <c r="B20" s="139"/>
      <c r="C20" s="139"/>
      <c r="D20" s="139"/>
      <c r="E20" s="138"/>
      <c r="F20" s="138"/>
    </row>
    <row r="21" spans="1:6" x14ac:dyDescent="0.25">
      <c r="A21" s="1"/>
      <c r="B21" s="139"/>
      <c r="C21" s="139"/>
      <c r="D21" s="139"/>
      <c r="E21" s="138"/>
      <c r="F21" s="138"/>
    </row>
    <row r="22" spans="1:6" x14ac:dyDescent="0.25">
      <c r="A22" s="1"/>
      <c r="B22" s="139"/>
      <c r="C22" s="139"/>
      <c r="D22" s="139"/>
      <c r="E22" s="138"/>
      <c r="F22" s="138"/>
    </row>
    <row r="23" spans="1:6" x14ac:dyDescent="0.25">
      <c r="A23" s="1"/>
      <c r="B23" s="139"/>
      <c r="C23" s="139"/>
      <c r="D23" s="139"/>
      <c r="E23" s="138"/>
      <c r="F23" s="138"/>
    </row>
    <row r="24" spans="1:6" x14ac:dyDescent="0.25">
      <c r="A24" s="1"/>
      <c r="B24" s="139"/>
      <c r="C24" s="139"/>
      <c r="D24" s="139"/>
      <c r="E24" s="138"/>
      <c r="F24" s="138"/>
    </row>
    <row r="25" spans="1:6" x14ac:dyDescent="0.25">
      <c r="A25" s="1"/>
      <c r="B25" s="139"/>
      <c r="C25" s="139"/>
      <c r="D25" s="139"/>
      <c r="E25" s="138"/>
      <c r="F25" s="138"/>
    </row>
    <row r="26" spans="1:6" x14ac:dyDescent="0.25">
      <c r="A26" s="1"/>
      <c r="B26" s="139"/>
      <c r="C26" s="139"/>
      <c r="D26" s="139"/>
      <c r="E26" s="138"/>
      <c r="F26" s="138"/>
    </row>
    <row r="27" spans="1:6" x14ac:dyDescent="0.25">
      <c r="A27" s="1"/>
      <c r="B27" s="139"/>
      <c r="C27" s="139"/>
      <c r="D27" s="139"/>
      <c r="E27" s="138"/>
      <c r="F27" s="138"/>
    </row>
    <row r="28" spans="1:6" x14ac:dyDescent="0.25">
      <c r="A28" s="1"/>
      <c r="B28" s="139"/>
      <c r="C28" s="139"/>
      <c r="D28" s="139"/>
      <c r="E28" s="138"/>
      <c r="F28" s="138"/>
    </row>
    <row r="29" spans="1:6" x14ac:dyDescent="0.25">
      <c r="A29" s="1"/>
      <c r="B29" s="139"/>
      <c r="C29" s="139"/>
      <c r="D29" s="139"/>
      <c r="E29" s="138"/>
      <c r="F29" s="138"/>
    </row>
    <row r="30" spans="1:6" x14ac:dyDescent="0.25">
      <c r="A30" s="1"/>
      <c r="B30" s="139"/>
      <c r="C30" s="139"/>
      <c r="D30" s="139"/>
      <c r="E30" s="138"/>
      <c r="F30" s="138"/>
    </row>
    <row r="31" spans="1:6" x14ac:dyDescent="0.25">
      <c r="A31" s="1"/>
      <c r="B31" s="139"/>
      <c r="C31" s="139"/>
      <c r="D31" s="139"/>
      <c r="E31" s="138"/>
      <c r="F31" s="138"/>
    </row>
    <row r="32" spans="1:6" x14ac:dyDescent="0.25">
      <c r="A32" s="1"/>
      <c r="B32" s="139"/>
      <c r="C32" s="139"/>
      <c r="D32" s="139"/>
      <c r="E32" s="138"/>
      <c r="F32" s="138"/>
    </row>
    <row r="33" spans="1:6" x14ac:dyDescent="0.25">
      <c r="A33" s="1"/>
      <c r="B33" s="139"/>
      <c r="C33" s="139"/>
      <c r="D33" s="139"/>
      <c r="E33" s="138"/>
      <c r="F33" s="138"/>
    </row>
    <row r="34" spans="1:6" x14ac:dyDescent="0.25">
      <c r="A34" s="1"/>
      <c r="B34" s="139"/>
      <c r="C34" s="139"/>
      <c r="D34" s="139"/>
      <c r="E34" s="138"/>
      <c r="F34" s="138"/>
    </row>
    <row r="35" spans="1:6" x14ac:dyDescent="0.25">
      <c r="A35" s="1"/>
      <c r="B35" s="139"/>
      <c r="C35" s="139"/>
      <c r="D35" s="139"/>
      <c r="E35" s="138"/>
      <c r="F35" s="138"/>
    </row>
    <row r="36" spans="1:6" x14ac:dyDescent="0.25">
      <c r="A36" s="1"/>
      <c r="B36" s="139"/>
      <c r="C36" s="139"/>
      <c r="D36" s="139"/>
      <c r="E36" s="138"/>
      <c r="F36" s="138"/>
    </row>
    <row r="37" spans="1:6" x14ac:dyDescent="0.25">
      <c r="A37" s="1"/>
      <c r="B37" s="139"/>
      <c r="C37" s="139"/>
      <c r="D37" s="139"/>
      <c r="E37" s="138"/>
      <c r="F37" s="138"/>
    </row>
    <row r="38" spans="1:6" x14ac:dyDescent="0.25">
      <c r="A38" s="1"/>
      <c r="B38" s="139"/>
      <c r="C38" s="139"/>
      <c r="D38" s="139"/>
      <c r="E38" s="138"/>
      <c r="F38" s="138"/>
    </row>
    <row r="39" spans="1:6" x14ac:dyDescent="0.25">
      <c r="A39" s="1"/>
      <c r="B39" s="139"/>
      <c r="C39" s="139"/>
      <c r="D39" s="139"/>
      <c r="E39" s="138"/>
      <c r="F39" s="138"/>
    </row>
    <row r="40" spans="1:6" x14ac:dyDescent="0.25">
      <c r="A40" s="1"/>
      <c r="B40" s="139"/>
      <c r="C40" s="139"/>
      <c r="D40" s="139"/>
      <c r="E40" s="138"/>
      <c r="F40" s="138"/>
    </row>
    <row r="41" spans="1:6" x14ac:dyDescent="0.25">
      <c r="A41" s="1"/>
      <c r="B41" s="139"/>
      <c r="C41" s="139"/>
      <c r="D41" s="139"/>
      <c r="E41" s="138"/>
      <c r="F41" s="138"/>
    </row>
    <row r="42" spans="1:6" x14ac:dyDescent="0.25">
      <c r="A42" s="1"/>
      <c r="B42" s="139"/>
      <c r="C42" s="139"/>
      <c r="D42" s="139"/>
      <c r="E42" s="138"/>
      <c r="F42" s="138"/>
    </row>
    <row r="43" spans="1:6" x14ac:dyDescent="0.25">
      <c r="A43" s="1"/>
      <c r="B43" s="139"/>
      <c r="C43" s="139"/>
      <c r="D43" s="139"/>
      <c r="E43" s="138"/>
      <c r="F43" s="138"/>
    </row>
    <row r="44" spans="1:6" x14ac:dyDescent="0.25">
      <c r="A44" s="1"/>
      <c r="B44" s="139"/>
      <c r="C44" s="139"/>
      <c r="D44" s="139"/>
      <c r="E44" s="138"/>
      <c r="F44" s="138"/>
    </row>
    <row r="45" spans="1:6" x14ac:dyDescent="0.25">
      <c r="A45" s="1"/>
      <c r="B45" s="139"/>
      <c r="C45" s="139"/>
      <c r="D45" s="139"/>
      <c r="E45" s="138"/>
      <c r="F45" s="138"/>
    </row>
    <row r="46" spans="1:6" x14ac:dyDescent="0.25">
      <c r="A46" s="1"/>
      <c r="B46" s="139"/>
      <c r="C46" s="139"/>
      <c r="D46" s="139"/>
      <c r="E46" s="138"/>
      <c r="F46" s="138"/>
    </row>
    <row r="47" spans="1:6" x14ac:dyDescent="0.25">
      <c r="A47" s="1"/>
      <c r="B47" s="139"/>
      <c r="C47" s="139"/>
      <c r="D47" s="139"/>
      <c r="E47" s="138"/>
      <c r="F47" s="138"/>
    </row>
    <row r="48" spans="1:6" x14ac:dyDescent="0.25">
      <c r="A48" s="1"/>
      <c r="B48" s="139"/>
      <c r="C48" s="139"/>
      <c r="D48" s="139"/>
      <c r="E48" s="138"/>
      <c r="F48" s="138"/>
    </row>
    <row r="49" spans="1:6" x14ac:dyDescent="0.25">
      <c r="A49" s="1"/>
      <c r="B49" s="139"/>
      <c r="C49" s="139"/>
      <c r="D49" s="139"/>
      <c r="E49" s="138"/>
      <c r="F49" s="138"/>
    </row>
    <row r="50" spans="1:6" x14ac:dyDescent="0.25">
      <c r="A50" s="1"/>
      <c r="B50" s="139"/>
      <c r="C50" s="139"/>
      <c r="D50" s="139"/>
      <c r="E50" s="138"/>
      <c r="F50" s="138"/>
    </row>
    <row r="51" spans="1:6" x14ac:dyDescent="0.25">
      <c r="A51" s="1"/>
      <c r="B51" s="139"/>
      <c r="C51" s="139"/>
      <c r="D51" s="139"/>
      <c r="E51" s="138"/>
      <c r="F51" s="138"/>
    </row>
    <row r="52" spans="1:6" x14ac:dyDescent="0.25">
      <c r="A52" s="1"/>
      <c r="B52" s="139"/>
      <c r="C52" s="139"/>
      <c r="D52" s="139"/>
      <c r="E52" s="138"/>
      <c r="F52" s="138"/>
    </row>
    <row r="53" spans="1:6" x14ac:dyDescent="0.25">
      <c r="A53" s="1"/>
      <c r="B53" s="139"/>
      <c r="C53" s="139"/>
      <c r="D53" s="139"/>
      <c r="E53" s="138"/>
      <c r="F53" s="138"/>
    </row>
    <row r="54" spans="1:6" x14ac:dyDescent="0.25">
      <c r="A54" s="1"/>
      <c r="B54" s="139"/>
      <c r="C54" s="139"/>
      <c r="D54" s="139"/>
      <c r="E54" s="138"/>
      <c r="F54" s="138"/>
    </row>
    <row r="55" spans="1:6" x14ac:dyDescent="0.25">
      <c r="A55" s="1"/>
      <c r="B55" s="139"/>
      <c r="C55" s="139"/>
      <c r="D55" s="139"/>
      <c r="E55" s="138"/>
      <c r="F55" s="138"/>
    </row>
    <row r="56" spans="1:6" x14ac:dyDescent="0.25">
      <c r="A56" s="1"/>
      <c r="B56" s="139"/>
      <c r="C56" s="139"/>
      <c r="D56" s="139"/>
      <c r="E56" s="138"/>
      <c r="F56" s="138"/>
    </row>
    <row r="57" spans="1:6" x14ac:dyDescent="0.25">
      <c r="A57" s="1"/>
      <c r="B57" s="139"/>
      <c r="C57" s="139"/>
      <c r="D57" s="139"/>
      <c r="E57" s="138"/>
      <c r="F57" s="138"/>
    </row>
    <row r="58" spans="1:6" x14ac:dyDescent="0.25">
      <c r="A58" s="1"/>
      <c r="B58" s="139"/>
      <c r="C58" s="139"/>
      <c r="D58" s="139"/>
      <c r="E58" s="138"/>
      <c r="F58" s="138"/>
    </row>
    <row r="59" spans="1:6" x14ac:dyDescent="0.25">
      <c r="A59" s="1"/>
      <c r="B59" s="139"/>
      <c r="C59" s="139"/>
      <c r="D59" s="139"/>
      <c r="E59" s="138"/>
      <c r="F59" s="138"/>
    </row>
    <row r="60" spans="1:6" x14ac:dyDescent="0.25">
      <c r="A60" s="1"/>
      <c r="B60" s="139"/>
      <c r="C60" s="139"/>
      <c r="D60" s="139"/>
      <c r="E60" s="138"/>
      <c r="F60" s="138"/>
    </row>
    <row r="61" spans="1:6" x14ac:dyDescent="0.25">
      <c r="A61" s="1"/>
      <c r="B61" s="139"/>
      <c r="C61" s="139"/>
      <c r="D61" s="139"/>
      <c r="E61" s="138"/>
      <c r="F61" s="138"/>
    </row>
    <row r="62" spans="1:6" x14ac:dyDescent="0.25">
      <c r="A62" s="1"/>
      <c r="B62" s="139"/>
      <c r="C62" s="139"/>
      <c r="D62" s="139"/>
      <c r="E62" s="138"/>
      <c r="F62" s="138"/>
    </row>
    <row r="63" spans="1:6" x14ac:dyDescent="0.25">
      <c r="A63" s="1"/>
      <c r="B63" s="139"/>
      <c r="C63" s="139"/>
      <c r="D63" s="139"/>
      <c r="E63" s="138"/>
      <c r="F63" s="138"/>
    </row>
    <row r="64" spans="1:6" x14ac:dyDescent="0.25">
      <c r="A64" s="1"/>
      <c r="B64" s="139"/>
      <c r="C64" s="139"/>
      <c r="D64" s="139"/>
      <c r="E64" s="138"/>
      <c r="F64" s="138"/>
    </row>
    <row r="65" spans="1:6" x14ac:dyDescent="0.25">
      <c r="A65" s="1"/>
      <c r="B65" s="139"/>
      <c r="C65" s="139"/>
      <c r="D65" s="139"/>
      <c r="E65" s="138"/>
      <c r="F65" s="138"/>
    </row>
    <row r="66" spans="1:6" x14ac:dyDescent="0.25">
      <c r="A66" s="1"/>
      <c r="B66" s="139"/>
      <c r="C66" s="139"/>
      <c r="D66" s="139"/>
      <c r="E66" s="138"/>
      <c r="F66" s="138"/>
    </row>
    <row r="67" spans="1:6" x14ac:dyDescent="0.25">
      <c r="A67" s="1"/>
      <c r="B67" s="1"/>
      <c r="C67" s="1"/>
      <c r="D67" s="1"/>
      <c r="E67" s="1"/>
      <c r="F67" s="1"/>
    </row>
    <row r="68" spans="1:6" x14ac:dyDescent="0.25">
      <c r="A68" s="1"/>
      <c r="B68" s="1"/>
      <c r="C68" s="1"/>
      <c r="D68" s="1"/>
      <c r="E68" s="1"/>
      <c r="F68" s="1"/>
    </row>
    <row r="69" spans="1:6" x14ac:dyDescent="0.25">
      <c r="A69" s="1"/>
      <c r="B69" s="1"/>
      <c r="C69" s="1"/>
      <c r="D69" s="1"/>
      <c r="E69" s="1"/>
      <c r="F69" s="1"/>
    </row>
    <row r="70" spans="1:6" x14ac:dyDescent="0.25">
      <c r="A70" s="1"/>
      <c r="B70" s="1"/>
      <c r="C70" s="1"/>
      <c r="D70" s="1"/>
      <c r="E70" s="1"/>
      <c r="F70" s="1"/>
    </row>
    <row r="71" spans="1:6" x14ac:dyDescent="0.25">
      <c r="A71" s="1"/>
      <c r="B71" s="1"/>
      <c r="C71" s="1"/>
      <c r="D71" s="1"/>
      <c r="E71" s="1"/>
      <c r="F71" s="1"/>
    </row>
    <row r="72" spans="1:6" x14ac:dyDescent="0.25">
      <c r="A72" s="1"/>
      <c r="B72" s="1"/>
      <c r="C72" s="1"/>
      <c r="D72" s="1"/>
      <c r="E72" s="1"/>
      <c r="F72" s="1"/>
    </row>
    <row r="73" spans="1:6" x14ac:dyDescent="0.25">
      <c r="A73" s="1"/>
      <c r="B73" s="1"/>
      <c r="C73" s="1"/>
      <c r="D73" s="1"/>
      <c r="E73" s="1"/>
      <c r="F73" s="1"/>
    </row>
    <row r="74" spans="1:6" x14ac:dyDescent="0.25">
      <c r="A74" s="1"/>
      <c r="B74" s="1"/>
      <c r="C74" s="1"/>
      <c r="D74" s="1"/>
      <c r="E74" s="1"/>
      <c r="F74" s="1"/>
    </row>
    <row r="75" spans="1:6" x14ac:dyDescent="0.25">
      <c r="A75" s="1"/>
      <c r="B75" s="1"/>
      <c r="C75" s="1"/>
      <c r="D75" s="1"/>
      <c r="E75" s="1"/>
      <c r="F75" s="1"/>
    </row>
    <row r="76" spans="1:6" x14ac:dyDescent="0.25">
      <c r="A76" s="1"/>
      <c r="B76" s="1"/>
      <c r="C76" s="1"/>
      <c r="D76" s="1"/>
      <c r="E76" s="1"/>
      <c r="F76" s="1"/>
    </row>
    <row r="77" spans="1:6" x14ac:dyDescent="0.25">
      <c r="A77" s="1"/>
      <c r="B77" s="1"/>
      <c r="C77" s="1"/>
      <c r="D77" s="1"/>
      <c r="E77" s="1"/>
      <c r="F77" s="1"/>
    </row>
    <row r="78" spans="1:6" x14ac:dyDescent="0.25">
      <c r="A78" s="1"/>
      <c r="B78" s="1"/>
      <c r="C78" s="1"/>
      <c r="D78" s="1"/>
      <c r="E78" s="1"/>
      <c r="F78" s="1"/>
    </row>
    <row r="79" spans="1:6" x14ac:dyDescent="0.25">
      <c r="A79" s="1"/>
      <c r="B79" s="1"/>
      <c r="C79" s="1"/>
      <c r="D79" s="1"/>
      <c r="E79" s="1"/>
      <c r="F79" s="1"/>
    </row>
    <row r="80" spans="1:6" x14ac:dyDescent="0.25">
      <c r="A80" s="1"/>
      <c r="B80" s="1"/>
      <c r="C80" s="1"/>
      <c r="D80" s="1"/>
      <c r="E80" s="1"/>
      <c r="F80" s="1"/>
    </row>
    <row r="81" spans="1:6" x14ac:dyDescent="0.25">
      <c r="A81" s="1"/>
      <c r="B81" s="1"/>
      <c r="C81" s="1"/>
      <c r="D81" s="1"/>
      <c r="E81" s="1"/>
      <c r="F81" s="1"/>
    </row>
    <row r="82" spans="1:6" x14ac:dyDescent="0.25">
      <c r="A82" s="1"/>
      <c r="B82" s="1"/>
      <c r="C82" s="1"/>
      <c r="D82" s="1"/>
      <c r="E82" s="1"/>
      <c r="F82" s="1"/>
    </row>
    <row r="83" spans="1:6" x14ac:dyDescent="0.25">
      <c r="A83" s="1"/>
      <c r="B83" s="1"/>
      <c r="C83" s="1"/>
      <c r="D83" s="1"/>
      <c r="E83" s="1"/>
      <c r="F83" s="1"/>
    </row>
    <row r="84" spans="1:6" x14ac:dyDescent="0.25">
      <c r="A84" s="1"/>
      <c r="B84" s="1"/>
      <c r="C84" s="1"/>
      <c r="D84" s="1"/>
      <c r="E84" s="1"/>
      <c r="F84" s="1"/>
    </row>
    <row r="85" spans="1:6" x14ac:dyDescent="0.25">
      <c r="A85" s="1"/>
      <c r="B85" s="1"/>
      <c r="C85" s="1"/>
      <c r="D85" s="1"/>
      <c r="E85" s="1"/>
      <c r="F85" s="1"/>
    </row>
    <row r="86" spans="1:6" x14ac:dyDescent="0.25">
      <c r="A86" s="1"/>
      <c r="B86" s="1"/>
      <c r="C86" s="1"/>
      <c r="D86" s="1"/>
      <c r="E86" s="1"/>
      <c r="F86" s="1"/>
    </row>
    <row r="87" spans="1:6" x14ac:dyDescent="0.25">
      <c r="A87" s="1"/>
      <c r="B87" s="1"/>
      <c r="C87" s="1"/>
      <c r="D87" s="1"/>
      <c r="E87" s="1"/>
      <c r="F87" s="1"/>
    </row>
    <row r="88" spans="1:6" x14ac:dyDescent="0.25">
      <c r="A88" s="1"/>
      <c r="B88" s="1"/>
      <c r="C88" s="1"/>
      <c r="D88" s="1"/>
      <c r="E88" s="1"/>
      <c r="F88" s="1"/>
    </row>
    <row r="89" spans="1:6" x14ac:dyDescent="0.25">
      <c r="A89" s="1"/>
      <c r="B89" s="1"/>
      <c r="C89" s="1"/>
      <c r="D89" s="1"/>
      <c r="E89" s="1"/>
      <c r="F89" s="1"/>
    </row>
    <row r="90" spans="1:6" x14ac:dyDescent="0.25">
      <c r="A90" s="1"/>
      <c r="B90" s="1"/>
      <c r="C90" s="1"/>
      <c r="D90" s="1"/>
      <c r="E90" s="1"/>
      <c r="F90" s="1"/>
    </row>
    <row r="91" spans="1:6" x14ac:dyDescent="0.25">
      <c r="A91" s="1"/>
      <c r="B91" s="1"/>
      <c r="C91" s="1"/>
      <c r="D91" s="1"/>
      <c r="E91" s="1"/>
      <c r="F91" s="1"/>
    </row>
    <row r="92" spans="1:6" x14ac:dyDescent="0.25">
      <c r="A92" s="1"/>
      <c r="B92" s="1"/>
      <c r="C92" s="1"/>
      <c r="D92" s="1"/>
      <c r="E92" s="1"/>
      <c r="F92" s="1"/>
    </row>
    <row r="93" spans="1:6" x14ac:dyDescent="0.25">
      <c r="A93" s="1"/>
      <c r="B93" s="1"/>
      <c r="C93" s="1"/>
      <c r="D93" s="1"/>
      <c r="E93" s="1"/>
      <c r="F93" s="1"/>
    </row>
    <row r="94" spans="1:6" x14ac:dyDescent="0.25">
      <c r="A94" s="1"/>
      <c r="B94" s="1"/>
      <c r="C94" s="1"/>
      <c r="D94" s="1"/>
      <c r="E94" s="1"/>
      <c r="F94" s="1"/>
    </row>
    <row r="95" spans="1:6" x14ac:dyDescent="0.25">
      <c r="A95" s="1"/>
      <c r="B95" s="1"/>
      <c r="C95" s="1"/>
      <c r="D95" s="1"/>
      <c r="E95" s="1"/>
      <c r="F95" s="1"/>
    </row>
    <row r="96" spans="1:6" x14ac:dyDescent="0.25">
      <c r="A96" s="1"/>
      <c r="B96" s="1"/>
      <c r="C96" s="1"/>
      <c r="D96" s="1"/>
      <c r="E96" s="1"/>
      <c r="F96" s="1"/>
    </row>
    <row r="97" spans="1:6" x14ac:dyDescent="0.25">
      <c r="A97" s="1"/>
      <c r="B97" s="1"/>
      <c r="C97" s="1"/>
      <c r="D97" s="1"/>
      <c r="E97" s="1"/>
      <c r="F97" s="1"/>
    </row>
    <row r="98" spans="1:6" x14ac:dyDescent="0.25">
      <c r="A98" s="1"/>
      <c r="B98" s="1"/>
      <c r="C98" s="1"/>
      <c r="D98" s="1"/>
      <c r="E98" s="1"/>
      <c r="F98" s="1"/>
    </row>
    <row r="99" spans="1:6" x14ac:dyDescent="0.25">
      <c r="A99" s="1"/>
      <c r="B99" s="1"/>
      <c r="C99" s="1"/>
      <c r="D99" s="1"/>
      <c r="E99" s="1"/>
      <c r="F99" s="1"/>
    </row>
    <row r="100" spans="1:6" x14ac:dyDescent="0.25">
      <c r="A100" s="1"/>
      <c r="B100" s="1"/>
      <c r="C100" s="1"/>
      <c r="D100" s="1"/>
      <c r="E100" s="1"/>
      <c r="F100" s="1"/>
    </row>
    <row r="101" spans="1:6" x14ac:dyDescent="0.25">
      <c r="A101" s="1"/>
      <c r="B101" s="1"/>
      <c r="C101" s="1"/>
      <c r="D101" s="1"/>
      <c r="E101" s="1"/>
      <c r="F101" s="1"/>
    </row>
    <row r="102" spans="1:6" x14ac:dyDescent="0.25">
      <c r="A102" s="1"/>
      <c r="B102" s="1"/>
      <c r="C102" s="1"/>
      <c r="D102" s="1"/>
      <c r="E102" s="1"/>
      <c r="F102" s="1"/>
    </row>
    <row r="103" spans="1:6" x14ac:dyDescent="0.25">
      <c r="A103" s="1"/>
      <c r="B103" s="1"/>
      <c r="C103" s="1"/>
      <c r="D103" s="1"/>
      <c r="E103" s="1"/>
      <c r="F103" s="1"/>
    </row>
    <row r="104" spans="1:6" x14ac:dyDescent="0.25">
      <c r="A104" s="1"/>
      <c r="B104" s="1"/>
      <c r="C104" s="1"/>
      <c r="D104" s="1"/>
      <c r="E104" s="1"/>
      <c r="F104" s="1"/>
    </row>
    <row r="105" spans="1:6" x14ac:dyDescent="0.25">
      <c r="A105" s="1"/>
      <c r="B105" s="1"/>
      <c r="C105" s="1"/>
      <c r="D105" s="1"/>
      <c r="E105" s="1"/>
      <c r="F105" s="1"/>
    </row>
    <row r="106" spans="1:6" x14ac:dyDescent="0.25">
      <c r="A106" s="1"/>
      <c r="B106" s="1"/>
      <c r="C106" s="1"/>
      <c r="D106" s="1"/>
      <c r="E106" s="1"/>
      <c r="F106" s="1"/>
    </row>
    <row r="107" spans="1:6" x14ac:dyDescent="0.25">
      <c r="A107" s="1"/>
      <c r="B107" s="1"/>
      <c r="C107" s="1"/>
      <c r="D107" s="1"/>
      <c r="E107" s="1"/>
      <c r="F107" s="1"/>
    </row>
    <row r="108" spans="1:6" x14ac:dyDescent="0.25">
      <c r="A108" s="1"/>
      <c r="B108" s="1"/>
      <c r="C108" s="1"/>
      <c r="D108" s="1"/>
      <c r="E108" s="1"/>
      <c r="F108" s="1"/>
    </row>
    <row r="109" spans="1:6" x14ac:dyDescent="0.25">
      <c r="A109" s="1"/>
      <c r="B109" s="1"/>
      <c r="C109" s="1"/>
      <c r="D109" s="1"/>
      <c r="E109" s="1"/>
      <c r="F109" s="1"/>
    </row>
    <row r="110" spans="1:6" x14ac:dyDescent="0.25">
      <c r="A110" s="1"/>
      <c r="B110" s="1"/>
      <c r="C110" s="1"/>
      <c r="D110" s="1"/>
      <c r="E110" s="1"/>
      <c r="F110" s="1"/>
    </row>
    <row r="111" spans="1:6" x14ac:dyDescent="0.25">
      <c r="A111" s="1"/>
      <c r="B111" s="1"/>
      <c r="C111" s="1"/>
      <c r="D111" s="1"/>
      <c r="E111" s="1"/>
      <c r="F111" s="1"/>
    </row>
    <row r="112" spans="1:6" x14ac:dyDescent="0.25">
      <c r="A112" s="1"/>
      <c r="B112" s="1"/>
      <c r="C112" s="1"/>
      <c r="D112" s="1"/>
      <c r="E112" s="1"/>
      <c r="F112" s="1"/>
    </row>
    <row r="113" spans="1:6" x14ac:dyDescent="0.25">
      <c r="A113" s="1"/>
      <c r="B113" s="1"/>
      <c r="C113" s="1"/>
      <c r="D113" s="1"/>
      <c r="E113" s="1"/>
      <c r="F113" s="1"/>
    </row>
    <row r="114" spans="1:6" x14ac:dyDescent="0.25">
      <c r="A114" s="1"/>
      <c r="B114" s="1"/>
      <c r="C114" s="1"/>
      <c r="D114" s="1"/>
      <c r="E114" s="1"/>
      <c r="F114" s="1"/>
    </row>
    <row r="115" spans="1:6" x14ac:dyDescent="0.25">
      <c r="A115" s="1"/>
      <c r="B115" s="1"/>
      <c r="C115" s="1"/>
      <c r="D115" s="1"/>
      <c r="E115" s="1"/>
      <c r="F115" s="1"/>
    </row>
    <row r="116" spans="1:6" x14ac:dyDescent="0.25">
      <c r="A116" s="1"/>
      <c r="B116" s="1"/>
      <c r="C116" s="1"/>
      <c r="D116" s="1"/>
      <c r="E116" s="1"/>
      <c r="F116" s="1"/>
    </row>
    <row r="117" spans="1:6" x14ac:dyDescent="0.25">
      <c r="A117" s="1"/>
      <c r="B117" s="1"/>
      <c r="C117" s="1"/>
      <c r="D117" s="1"/>
      <c r="E117" s="1"/>
      <c r="F117" s="1"/>
    </row>
    <row r="118" spans="1:6" x14ac:dyDescent="0.25">
      <c r="A118" s="1"/>
      <c r="B118" s="1"/>
      <c r="C118" s="1"/>
      <c r="D118" s="1"/>
      <c r="E118" s="1"/>
      <c r="F118" s="1"/>
    </row>
    <row r="119" spans="1:6" x14ac:dyDescent="0.25">
      <c r="A119" s="1"/>
      <c r="B119" s="1"/>
      <c r="C119" s="1"/>
      <c r="D119" s="1"/>
      <c r="E119" s="1"/>
      <c r="F119" s="1"/>
    </row>
    <row r="120" spans="1:6" x14ac:dyDescent="0.25">
      <c r="A120" s="1"/>
      <c r="B120" s="1"/>
      <c r="C120" s="1"/>
      <c r="D120" s="1"/>
      <c r="E120" s="1"/>
      <c r="F120" s="1"/>
    </row>
    <row r="121" spans="1:6" x14ac:dyDescent="0.25">
      <c r="A121" s="1"/>
      <c r="B121" s="1"/>
      <c r="C121" s="1"/>
      <c r="D121" s="1"/>
      <c r="E121" s="1"/>
      <c r="F121" s="1"/>
    </row>
    <row r="122" spans="1:6" x14ac:dyDescent="0.25">
      <c r="A122" s="1"/>
      <c r="B122" s="1"/>
      <c r="C122" s="1"/>
      <c r="D122" s="1"/>
      <c r="E122" s="1"/>
      <c r="F122" s="1"/>
    </row>
    <row r="123" spans="1:6" x14ac:dyDescent="0.25">
      <c r="A123" s="1"/>
      <c r="B123" s="1"/>
      <c r="C123" s="1"/>
      <c r="D123" s="1"/>
      <c r="E123" s="1"/>
      <c r="F123" s="1"/>
    </row>
    <row r="124" spans="1:6" x14ac:dyDescent="0.25">
      <c r="A124" s="1"/>
      <c r="B124" s="1"/>
      <c r="C124" s="1"/>
      <c r="D124" s="1"/>
      <c r="E124" s="1"/>
      <c r="F124" s="1"/>
    </row>
    <row r="125" spans="1:6" x14ac:dyDescent="0.25">
      <c r="A125" s="1"/>
      <c r="B125" s="1"/>
      <c r="C125" s="1"/>
      <c r="D125" s="1"/>
      <c r="E125" s="1"/>
      <c r="F125" s="1"/>
    </row>
    <row r="126" spans="1:6" x14ac:dyDescent="0.25">
      <c r="A126" s="1"/>
      <c r="B126" s="1"/>
      <c r="C126" s="1"/>
      <c r="D126" s="1"/>
      <c r="E126" s="1"/>
      <c r="F126" s="1"/>
    </row>
    <row r="127" spans="1:6" x14ac:dyDescent="0.25">
      <c r="A127" s="1"/>
      <c r="B127" s="1"/>
      <c r="C127" s="1"/>
      <c r="D127" s="1"/>
      <c r="E127" s="1"/>
      <c r="F127" s="1"/>
    </row>
    <row r="128" spans="1:6" x14ac:dyDescent="0.25">
      <c r="A128" s="1"/>
      <c r="B128" s="1"/>
      <c r="C128" s="1"/>
      <c r="D128" s="1"/>
      <c r="E128" s="1"/>
      <c r="F128" s="1"/>
    </row>
    <row r="129" spans="1:6" x14ac:dyDescent="0.25">
      <c r="A129" s="1"/>
      <c r="B129" s="1"/>
      <c r="C129" s="1"/>
      <c r="D129" s="1"/>
      <c r="E129" s="1"/>
      <c r="F129" s="1"/>
    </row>
    <row r="130" spans="1:6" x14ac:dyDescent="0.25">
      <c r="A130" s="1"/>
      <c r="B130" s="1"/>
      <c r="C130" s="1"/>
      <c r="D130" s="1"/>
      <c r="E130" s="1"/>
      <c r="F130" s="1"/>
    </row>
    <row r="131" spans="1:6" x14ac:dyDescent="0.25">
      <c r="A131" s="1"/>
      <c r="B131" s="1"/>
      <c r="C131" s="1"/>
      <c r="D131" s="1"/>
      <c r="E131" s="1"/>
      <c r="F131" s="1"/>
    </row>
    <row r="132" spans="1:6" x14ac:dyDescent="0.25">
      <c r="A132" s="1"/>
      <c r="B132" s="1"/>
      <c r="C132" s="1"/>
      <c r="D132" s="1"/>
      <c r="E132" s="1"/>
      <c r="F132" s="1"/>
    </row>
    <row r="133" spans="1:6" x14ac:dyDescent="0.25">
      <c r="A133" s="1"/>
      <c r="B133" s="1"/>
      <c r="C133" s="1"/>
      <c r="D133" s="1"/>
      <c r="E133" s="1"/>
      <c r="F133" s="1"/>
    </row>
    <row r="134" spans="1:6" x14ac:dyDescent="0.25">
      <c r="A134" s="1"/>
      <c r="B134" s="1"/>
      <c r="C134" s="1"/>
      <c r="D134" s="1"/>
      <c r="E134" s="1"/>
      <c r="F134" s="1"/>
    </row>
    <row r="135" spans="1:6" x14ac:dyDescent="0.25">
      <c r="A135" s="1"/>
      <c r="B135" s="1"/>
      <c r="C135" s="1"/>
      <c r="D135" s="1"/>
      <c r="E135" s="1"/>
      <c r="F135" s="1"/>
    </row>
    <row r="136" spans="1:6" x14ac:dyDescent="0.25">
      <c r="A136" s="1"/>
      <c r="B136" s="1"/>
      <c r="C136" s="1"/>
      <c r="D136" s="1"/>
      <c r="E136" s="1"/>
      <c r="F136" s="1"/>
    </row>
    <row r="137" spans="1:6" x14ac:dyDescent="0.25">
      <c r="A137" s="1"/>
      <c r="B137" s="1"/>
      <c r="C137" s="1"/>
      <c r="D137" s="1"/>
      <c r="E137" s="1"/>
      <c r="F137" s="1"/>
    </row>
    <row r="138" spans="1:6" x14ac:dyDescent="0.25">
      <c r="A138" s="1"/>
      <c r="B138" s="1"/>
      <c r="C138" s="1"/>
      <c r="D138" s="1"/>
      <c r="E138" s="1"/>
      <c r="F138" s="1"/>
    </row>
    <row r="139" spans="1:6" x14ac:dyDescent="0.25">
      <c r="A139" s="1"/>
      <c r="B139" s="1"/>
      <c r="C139" s="1"/>
      <c r="D139" s="1"/>
      <c r="E139" s="1"/>
      <c r="F139" s="1"/>
    </row>
    <row r="140" spans="1:6" x14ac:dyDescent="0.25">
      <c r="A140" s="1"/>
      <c r="B140" s="1"/>
      <c r="C140" s="1"/>
      <c r="D140" s="1"/>
      <c r="E140" s="1"/>
      <c r="F140" s="1"/>
    </row>
    <row r="141" spans="1:6" x14ac:dyDescent="0.25">
      <c r="A141" s="1"/>
      <c r="B141" s="1"/>
      <c r="C141" s="1"/>
      <c r="D141" s="1"/>
      <c r="E141" s="1"/>
      <c r="F141" s="1"/>
    </row>
    <row r="142" spans="1:6" x14ac:dyDescent="0.25">
      <c r="A142" s="1"/>
      <c r="B142" s="1"/>
      <c r="C142" s="1"/>
      <c r="D142" s="1"/>
      <c r="E142" s="1"/>
      <c r="F142" s="1"/>
    </row>
    <row r="143" spans="1:6" x14ac:dyDescent="0.25">
      <c r="A143" s="1"/>
      <c r="B143" s="1"/>
      <c r="C143" s="1"/>
      <c r="D143" s="1"/>
      <c r="E143" s="1"/>
      <c r="F143" s="1"/>
    </row>
    <row r="144" spans="1:6" x14ac:dyDescent="0.25">
      <c r="A144" s="1"/>
      <c r="B144" s="1"/>
      <c r="C144" s="1"/>
      <c r="D144" s="1"/>
      <c r="E144" s="1"/>
      <c r="F144" s="1"/>
    </row>
    <row r="145" spans="1:6" x14ac:dyDescent="0.25">
      <c r="A145" s="1"/>
      <c r="B145" s="1"/>
      <c r="C145" s="1"/>
      <c r="D145" s="1"/>
      <c r="E145" s="1"/>
      <c r="F145" s="1"/>
    </row>
    <row r="146" spans="1:6" x14ac:dyDescent="0.25">
      <c r="A146" s="1"/>
      <c r="B146" s="1"/>
      <c r="C146" s="1"/>
      <c r="D146" s="1"/>
      <c r="E146" s="1"/>
      <c r="F146" s="1"/>
    </row>
    <row r="147" spans="1:6" x14ac:dyDescent="0.25">
      <c r="A147" s="1"/>
      <c r="B147" s="1"/>
      <c r="C147" s="1"/>
      <c r="D147" s="1"/>
      <c r="E147" s="1"/>
      <c r="F147" s="1"/>
    </row>
    <row r="148" spans="1:6" x14ac:dyDescent="0.25">
      <c r="A148" s="1"/>
      <c r="B148" s="1"/>
      <c r="C148" s="1"/>
      <c r="D148" s="1"/>
      <c r="E148" s="1"/>
      <c r="F148" s="1"/>
    </row>
    <row r="149" spans="1:6" x14ac:dyDescent="0.25">
      <c r="A149" s="1"/>
      <c r="B149" s="1"/>
      <c r="C149" s="1"/>
      <c r="D149" s="1"/>
      <c r="E149" s="1"/>
      <c r="F149" s="1"/>
    </row>
    <row r="150" spans="1:6" x14ac:dyDescent="0.25">
      <c r="A150" s="1"/>
      <c r="B150" s="1"/>
      <c r="C150" s="1"/>
      <c r="D150" s="1"/>
      <c r="E150" s="1"/>
      <c r="F150" s="1"/>
    </row>
    <row r="151" spans="1:6" x14ac:dyDescent="0.25">
      <c r="A151" s="1"/>
      <c r="B151" s="1"/>
      <c r="C151" s="1"/>
      <c r="D151" s="1"/>
      <c r="E151" s="1"/>
      <c r="F151" s="1"/>
    </row>
    <row r="152" spans="1:6" x14ac:dyDescent="0.25">
      <c r="A152" s="1"/>
      <c r="B152" s="1"/>
      <c r="C152" s="1"/>
      <c r="D152" s="1"/>
      <c r="E152" s="1"/>
      <c r="F152" s="1"/>
    </row>
    <row r="153" spans="1:6" x14ac:dyDescent="0.25">
      <c r="A153" s="1"/>
      <c r="B153" s="1"/>
      <c r="C153" s="1"/>
      <c r="D153" s="1"/>
      <c r="E153" s="1"/>
      <c r="F153" s="1"/>
    </row>
    <row r="154" spans="1:6" x14ac:dyDescent="0.25">
      <c r="A154" s="1"/>
      <c r="B154" s="1"/>
      <c r="C154" s="1"/>
      <c r="D154" s="1"/>
      <c r="E154" s="1"/>
      <c r="F154" s="1"/>
    </row>
    <row r="155" spans="1:6" x14ac:dyDescent="0.25">
      <c r="A155" s="1"/>
      <c r="B155" s="1"/>
      <c r="C155" s="1"/>
      <c r="D155" s="1"/>
      <c r="E155" s="1"/>
      <c r="F155" s="1"/>
    </row>
    <row r="156" spans="1:6" x14ac:dyDescent="0.25">
      <c r="A156" s="1"/>
      <c r="B156" s="1"/>
      <c r="C156" s="1"/>
      <c r="D156" s="1"/>
      <c r="E156" s="1"/>
      <c r="F156" s="1"/>
    </row>
    <row r="157" spans="1:6" x14ac:dyDescent="0.25">
      <c r="A157" s="1"/>
      <c r="B157" s="1"/>
      <c r="C157" s="1"/>
      <c r="D157" s="1"/>
      <c r="E157" s="1"/>
      <c r="F157" s="1"/>
    </row>
    <row r="158" spans="1:6" x14ac:dyDescent="0.25">
      <c r="A158" s="1"/>
      <c r="B158" s="1"/>
      <c r="C158" s="1"/>
      <c r="D158" s="1"/>
      <c r="E158" s="1"/>
      <c r="F158" s="1"/>
    </row>
    <row r="159" spans="1:6" x14ac:dyDescent="0.25">
      <c r="A159" s="1"/>
      <c r="B159" s="1"/>
      <c r="C159" s="1"/>
      <c r="D159" s="1"/>
      <c r="E159" s="1"/>
      <c r="F159" s="1"/>
    </row>
    <row r="160" spans="1:6" x14ac:dyDescent="0.25">
      <c r="A160" s="1"/>
      <c r="B160" s="1"/>
      <c r="C160" s="1"/>
      <c r="D160" s="1"/>
      <c r="E160" s="1"/>
      <c r="F160" s="1"/>
    </row>
    <row r="161" spans="1:6" x14ac:dyDescent="0.25">
      <c r="A161" s="1"/>
      <c r="B161" s="1"/>
      <c r="C161" s="1"/>
      <c r="D161" s="1"/>
      <c r="E161" s="1"/>
      <c r="F161" s="1"/>
    </row>
    <row r="162" spans="1:6" x14ac:dyDescent="0.25">
      <c r="A162" s="1"/>
      <c r="B162" s="1"/>
      <c r="C162" s="1"/>
      <c r="D162" s="1"/>
      <c r="E162" s="1"/>
      <c r="F162" s="1"/>
    </row>
    <row r="163" spans="1:6" x14ac:dyDescent="0.25">
      <c r="A163" s="1"/>
      <c r="B163" s="1"/>
      <c r="C163" s="1"/>
      <c r="D163" s="1"/>
      <c r="E163" s="1"/>
      <c r="F163" s="1"/>
    </row>
    <row r="164" spans="1:6" x14ac:dyDescent="0.25">
      <c r="A164" s="1"/>
      <c r="B164" s="1"/>
      <c r="C164" s="1"/>
      <c r="D164" s="1"/>
      <c r="E164" s="1"/>
      <c r="F164" s="1"/>
    </row>
    <row r="165" spans="1:6" x14ac:dyDescent="0.25">
      <c r="A165" s="1"/>
      <c r="B165" s="1"/>
      <c r="C165" s="1"/>
      <c r="D165" s="1"/>
      <c r="E165" s="1"/>
      <c r="F165" s="1"/>
    </row>
    <row r="166" spans="1:6" x14ac:dyDescent="0.25">
      <c r="A166" s="1"/>
      <c r="B166" s="1"/>
      <c r="C166" s="1"/>
      <c r="D166" s="1"/>
      <c r="E166" s="1"/>
      <c r="F166" s="1"/>
    </row>
    <row r="167" spans="1:6" x14ac:dyDescent="0.25">
      <c r="A167" s="1"/>
      <c r="B167" s="1"/>
      <c r="C167" s="1"/>
      <c r="D167" s="1"/>
      <c r="E167" s="1"/>
      <c r="F167" s="1"/>
    </row>
    <row r="168" spans="1:6" x14ac:dyDescent="0.25">
      <c r="A168" s="1"/>
      <c r="B168" s="1"/>
      <c r="C168" s="1"/>
      <c r="D168" s="1"/>
      <c r="E168" s="1"/>
      <c r="F168" s="1"/>
    </row>
    <row r="169" spans="1:6" x14ac:dyDescent="0.25">
      <c r="A169" s="1"/>
      <c r="B169" s="1"/>
      <c r="C169" s="1"/>
      <c r="D169" s="1"/>
      <c r="E169" s="1"/>
      <c r="F169" s="1"/>
    </row>
    <row r="170" spans="1:6" x14ac:dyDescent="0.25">
      <c r="A170" s="1"/>
      <c r="B170" s="1"/>
      <c r="C170" s="1"/>
      <c r="D170" s="1"/>
      <c r="E170" s="1"/>
      <c r="F170" s="1"/>
    </row>
    <row r="171" spans="1:6" x14ac:dyDescent="0.25">
      <c r="A171" s="1"/>
      <c r="B171" s="1"/>
      <c r="C171" s="1"/>
      <c r="D171" s="1"/>
      <c r="E171" s="1"/>
      <c r="F171" s="1"/>
    </row>
    <row r="172" spans="1:6" x14ac:dyDescent="0.25">
      <c r="A172" s="1"/>
      <c r="B172" s="1"/>
      <c r="C172" s="1"/>
      <c r="D172" s="1"/>
      <c r="E172" s="1"/>
      <c r="F172" s="1"/>
    </row>
    <row r="173" spans="1:6" x14ac:dyDescent="0.25">
      <c r="A173" s="1"/>
      <c r="B173" s="1"/>
      <c r="C173" s="1"/>
      <c r="D173" s="1"/>
      <c r="E173" s="1"/>
      <c r="F173" s="1"/>
    </row>
    <row r="174" spans="1:6" x14ac:dyDescent="0.25">
      <c r="A174" s="1"/>
      <c r="B174" s="1"/>
      <c r="C174" s="1"/>
      <c r="D174" s="1"/>
      <c r="E174" s="1"/>
      <c r="F174" s="1"/>
    </row>
    <row r="175" spans="1:6" x14ac:dyDescent="0.25">
      <c r="A175" s="1"/>
      <c r="B175" s="1"/>
      <c r="C175" s="1"/>
      <c r="D175" s="1"/>
      <c r="E175" s="1"/>
      <c r="F175" s="1"/>
    </row>
    <row r="176" spans="1:6" x14ac:dyDescent="0.25">
      <c r="A176" s="1"/>
      <c r="B176" s="1"/>
      <c r="C176" s="1"/>
      <c r="D176" s="1"/>
      <c r="E176" s="1"/>
      <c r="F176" s="1"/>
    </row>
    <row r="177" spans="1:6" x14ac:dyDescent="0.25">
      <c r="A177" s="1"/>
      <c r="B177" s="1"/>
      <c r="C177" s="1"/>
      <c r="D177" s="1"/>
      <c r="E177" s="1"/>
      <c r="F177" s="1"/>
    </row>
    <row r="178" spans="1:6" x14ac:dyDescent="0.25">
      <c r="A178" s="1"/>
      <c r="B178" s="1"/>
      <c r="C178" s="1"/>
      <c r="D178" s="1"/>
      <c r="E178" s="1"/>
      <c r="F178" s="1"/>
    </row>
    <row r="179" spans="1:6" x14ac:dyDescent="0.25">
      <c r="A179" s="1"/>
      <c r="B179" s="1"/>
      <c r="C179" s="1"/>
      <c r="D179" s="1"/>
      <c r="E179" s="1"/>
      <c r="F179" s="1"/>
    </row>
    <row r="180" spans="1:6" x14ac:dyDescent="0.25">
      <c r="A180" s="1"/>
      <c r="B180" s="1"/>
      <c r="C180" s="1"/>
      <c r="D180" s="1"/>
      <c r="E180" s="1"/>
      <c r="F180" s="1"/>
    </row>
    <row r="181" spans="1:6" x14ac:dyDescent="0.25">
      <c r="A181" s="1"/>
      <c r="B181" s="1"/>
      <c r="C181" s="1"/>
      <c r="D181" s="1"/>
      <c r="E181" s="1"/>
      <c r="F181" s="1"/>
    </row>
    <row r="182" spans="1:6" x14ac:dyDescent="0.25">
      <c r="A182" s="1"/>
      <c r="B182" s="1"/>
      <c r="C182" s="1"/>
      <c r="D182" s="1"/>
      <c r="E182" s="1"/>
      <c r="F182" s="1"/>
    </row>
    <row r="183" spans="1:6" x14ac:dyDescent="0.25">
      <c r="A183" s="1"/>
      <c r="B183" s="1"/>
      <c r="C183" s="1"/>
      <c r="D183" s="1"/>
      <c r="E183" s="1"/>
      <c r="F183" s="1"/>
    </row>
    <row r="184" spans="1:6" x14ac:dyDescent="0.25">
      <c r="A184" s="1"/>
      <c r="B184" s="1"/>
      <c r="C184" s="1"/>
      <c r="D184" s="1"/>
      <c r="E184" s="1"/>
      <c r="F184" s="1"/>
    </row>
    <row r="185" spans="1:6" x14ac:dyDescent="0.25">
      <c r="A185" s="1"/>
      <c r="B185" s="1"/>
      <c r="C185" s="1"/>
      <c r="D185" s="1"/>
      <c r="E185" s="1"/>
      <c r="F185" s="1"/>
    </row>
    <row r="186" spans="1:6" x14ac:dyDescent="0.25">
      <c r="A186" s="1"/>
      <c r="B186" s="1"/>
      <c r="C186" s="1"/>
      <c r="D186" s="1"/>
      <c r="E186" s="1"/>
      <c r="F186" s="1"/>
    </row>
    <row r="187" spans="1:6" x14ac:dyDescent="0.25">
      <c r="A187" s="1"/>
      <c r="B187" s="1"/>
      <c r="C187" s="1"/>
      <c r="D187" s="1"/>
      <c r="E187" s="1"/>
      <c r="F187" s="1"/>
    </row>
    <row r="188" spans="1:6" x14ac:dyDescent="0.25">
      <c r="A188" s="1"/>
      <c r="B188" s="1"/>
      <c r="C188" s="1"/>
      <c r="D188" s="1"/>
      <c r="E188" s="1"/>
      <c r="F188" s="1"/>
    </row>
    <row r="189" spans="1:6" x14ac:dyDescent="0.25">
      <c r="A189" s="1"/>
      <c r="B189" s="1"/>
      <c r="C189" s="1"/>
      <c r="D189" s="1"/>
      <c r="E189" s="1"/>
      <c r="F189" s="1"/>
    </row>
    <row r="190" spans="1:6" x14ac:dyDescent="0.25">
      <c r="A190" s="1"/>
      <c r="B190" s="1"/>
      <c r="C190" s="1"/>
      <c r="D190" s="1"/>
      <c r="E190" s="1"/>
      <c r="F190" s="1"/>
    </row>
    <row r="191" spans="1:6" x14ac:dyDescent="0.25">
      <c r="A191" s="1"/>
      <c r="B191" s="1"/>
      <c r="C191" s="1"/>
      <c r="D191" s="1"/>
      <c r="E191" s="1"/>
      <c r="F191" s="1"/>
    </row>
    <row r="192" spans="1:6" x14ac:dyDescent="0.25">
      <c r="A192" s="1"/>
      <c r="B192" s="1"/>
      <c r="C192" s="1"/>
      <c r="D192" s="1"/>
      <c r="E192" s="1"/>
      <c r="F192" s="1"/>
    </row>
    <row r="193" spans="1:6" x14ac:dyDescent="0.25">
      <c r="A193" s="1"/>
      <c r="B193" s="1"/>
      <c r="C193" s="1"/>
      <c r="D193" s="1"/>
      <c r="E193" s="1"/>
      <c r="F193" s="1"/>
    </row>
    <row r="194" spans="1:6" x14ac:dyDescent="0.25">
      <c r="A194" s="1"/>
      <c r="B194" s="1"/>
      <c r="C194" s="1"/>
      <c r="D194" s="1"/>
      <c r="E194" s="1"/>
      <c r="F194" s="1"/>
    </row>
    <row r="195" spans="1:6" x14ac:dyDescent="0.25">
      <c r="A195" s="1"/>
      <c r="B195" s="1"/>
      <c r="C195" s="1"/>
      <c r="D195" s="1"/>
      <c r="E195" s="1"/>
      <c r="F195" s="1"/>
    </row>
    <row r="196" spans="1:6" x14ac:dyDescent="0.25">
      <c r="A196" s="1"/>
      <c r="B196" s="1"/>
      <c r="C196" s="1"/>
      <c r="D196" s="1"/>
      <c r="E196" s="1"/>
      <c r="F196" s="1"/>
    </row>
    <row r="197" spans="1:6" x14ac:dyDescent="0.25">
      <c r="A197" s="1"/>
      <c r="B197" s="1"/>
      <c r="C197" s="1"/>
      <c r="D197" s="1"/>
      <c r="E197" s="1"/>
      <c r="F197" s="1"/>
    </row>
    <row r="198" spans="1:6" x14ac:dyDescent="0.25">
      <c r="A198" s="1"/>
      <c r="B198" s="1"/>
      <c r="C198" s="1"/>
      <c r="D198" s="1"/>
      <c r="E198" s="1"/>
      <c r="F198" s="1"/>
    </row>
    <row r="199" spans="1:6" x14ac:dyDescent="0.25">
      <c r="A199" s="1"/>
      <c r="B199" s="1"/>
      <c r="C199" s="1"/>
      <c r="D199" s="1"/>
      <c r="E199" s="1"/>
      <c r="F199" s="1"/>
    </row>
    <row r="200" spans="1:6" x14ac:dyDescent="0.25">
      <c r="A200" s="1"/>
      <c r="B200" s="1"/>
      <c r="C200" s="1"/>
      <c r="D200" s="1"/>
      <c r="E200" s="1"/>
      <c r="F200" s="1"/>
    </row>
    <row r="201" spans="1:6" x14ac:dyDescent="0.25">
      <c r="A201" s="1"/>
      <c r="B201" s="1"/>
      <c r="C201" s="1"/>
      <c r="D201" s="1"/>
      <c r="E201" s="1"/>
      <c r="F201" s="1"/>
    </row>
    <row r="202" spans="1:6" x14ac:dyDescent="0.25">
      <c r="A202" s="1"/>
      <c r="B202" s="1"/>
      <c r="C202" s="1"/>
      <c r="D202" s="1"/>
      <c r="E202" s="1"/>
      <c r="F202" s="1"/>
    </row>
    <row r="203" spans="1:6" x14ac:dyDescent="0.25">
      <c r="A203" s="1"/>
      <c r="B203" s="1"/>
      <c r="C203" s="1"/>
      <c r="D203" s="1"/>
      <c r="E203" s="1"/>
      <c r="F203" s="1"/>
    </row>
    <row r="204" spans="1:6" x14ac:dyDescent="0.25">
      <c r="A204" s="1"/>
      <c r="B204" s="1"/>
      <c r="C204" s="1"/>
      <c r="D204" s="1"/>
      <c r="E204" s="1"/>
      <c r="F204" s="1"/>
    </row>
    <row r="205" spans="1:6" x14ac:dyDescent="0.25">
      <c r="A205" s="1"/>
      <c r="B205" s="1"/>
      <c r="C205" s="1"/>
      <c r="D205" s="1"/>
      <c r="E205" s="1"/>
      <c r="F205" s="1"/>
    </row>
    <row r="206" spans="1:6" x14ac:dyDescent="0.25">
      <c r="A206" s="1"/>
      <c r="B206" s="1"/>
      <c r="C206" s="1"/>
      <c r="D206" s="1"/>
      <c r="E206" s="1"/>
      <c r="F206" s="1"/>
    </row>
    <row r="207" spans="1:6" x14ac:dyDescent="0.25">
      <c r="A207" s="1"/>
      <c r="B207" s="1"/>
      <c r="C207" s="1"/>
      <c r="D207" s="1"/>
      <c r="E207" s="1"/>
      <c r="F207" s="1"/>
    </row>
    <row r="208" spans="1:6" x14ac:dyDescent="0.25">
      <c r="A208" s="1"/>
      <c r="B208" s="1"/>
      <c r="C208" s="1"/>
      <c r="D208" s="1"/>
      <c r="E208" s="1"/>
      <c r="F208" s="1"/>
    </row>
    <row r="209" spans="1:6" x14ac:dyDescent="0.25">
      <c r="A209" s="1"/>
      <c r="B209" s="1"/>
      <c r="C209" s="1"/>
      <c r="D209" s="1"/>
      <c r="E209" s="1"/>
      <c r="F209" s="1"/>
    </row>
    <row r="210" spans="1:6" x14ac:dyDescent="0.25">
      <c r="A210" s="1"/>
      <c r="B210" s="1"/>
      <c r="C210" s="1"/>
      <c r="D210" s="1"/>
      <c r="E210" s="1"/>
      <c r="F210" s="1"/>
    </row>
    <row r="211" spans="1:6" x14ac:dyDescent="0.25">
      <c r="A211" s="1"/>
      <c r="B211" s="1"/>
      <c r="C211" s="1"/>
      <c r="D211" s="1"/>
      <c r="E211" s="1"/>
      <c r="F211" s="1"/>
    </row>
    <row r="212" spans="1:6" x14ac:dyDescent="0.25">
      <c r="A212" s="1"/>
      <c r="B212" s="1"/>
      <c r="C212" s="1"/>
      <c r="D212" s="1"/>
      <c r="E212" s="1"/>
      <c r="F212" s="1"/>
    </row>
    <row r="213" spans="1:6" x14ac:dyDescent="0.25">
      <c r="A213" s="1"/>
      <c r="B213" s="1"/>
      <c r="C213" s="1"/>
      <c r="D213" s="1"/>
      <c r="E213" s="1"/>
      <c r="F213" s="1"/>
    </row>
    <row r="214" spans="1:6" x14ac:dyDescent="0.25">
      <c r="A214" s="1"/>
      <c r="B214" s="1"/>
      <c r="C214" s="1"/>
      <c r="D214" s="1"/>
      <c r="E214" s="1"/>
      <c r="F214" s="1"/>
    </row>
    <row r="215" spans="1:6" x14ac:dyDescent="0.25">
      <c r="A215" s="1"/>
      <c r="B215" s="1"/>
      <c r="C215" s="1"/>
      <c r="D215" s="1"/>
      <c r="E215" s="1"/>
      <c r="F215" s="1"/>
    </row>
    <row r="216" spans="1:6" x14ac:dyDescent="0.25">
      <c r="A216" s="1"/>
      <c r="B216" s="1"/>
      <c r="C216" s="1"/>
      <c r="D216" s="1"/>
      <c r="E216" s="1"/>
      <c r="F216" s="1"/>
    </row>
    <row r="217" spans="1:6" x14ac:dyDescent="0.25">
      <c r="A217" s="1"/>
      <c r="B217" s="1"/>
      <c r="C217" s="1"/>
      <c r="D217" s="1"/>
      <c r="E217" s="1"/>
      <c r="F217" s="1"/>
    </row>
    <row r="218" spans="1:6" x14ac:dyDescent="0.25">
      <c r="A218" s="1"/>
      <c r="B218" s="1"/>
      <c r="C218" s="1"/>
      <c r="D218" s="1"/>
      <c r="E218" s="1"/>
      <c r="F218" s="1"/>
    </row>
    <row r="219" spans="1:6" x14ac:dyDescent="0.25">
      <c r="A219" s="1"/>
      <c r="B219" s="1"/>
      <c r="C219" s="1"/>
      <c r="D219" s="1"/>
      <c r="E219" s="1"/>
      <c r="F219" s="1"/>
    </row>
    <row r="220" spans="1:6" x14ac:dyDescent="0.25">
      <c r="A220" s="1"/>
      <c r="B220" s="1"/>
      <c r="C220" s="1"/>
      <c r="D220" s="1"/>
      <c r="E220" s="1"/>
      <c r="F220" s="1"/>
    </row>
    <row r="221" spans="1:6" x14ac:dyDescent="0.25">
      <c r="A221" s="1"/>
      <c r="B221" s="1"/>
      <c r="C221" s="1"/>
      <c r="D221" s="1"/>
      <c r="E221" s="1"/>
      <c r="F221" s="1"/>
    </row>
    <row r="222" spans="1:6" x14ac:dyDescent="0.25">
      <c r="A222" s="1"/>
      <c r="B222" s="1"/>
      <c r="C222" s="1"/>
      <c r="D222" s="1"/>
      <c r="E222" s="1"/>
      <c r="F222" s="1"/>
    </row>
    <row r="223" spans="1:6" x14ac:dyDescent="0.25">
      <c r="A223" s="1"/>
      <c r="B223" s="1"/>
      <c r="C223" s="1"/>
      <c r="D223" s="1"/>
      <c r="E223" s="1"/>
      <c r="F223" s="1"/>
    </row>
    <row r="224" spans="1:6" x14ac:dyDescent="0.25">
      <c r="A224" s="1"/>
      <c r="B224" s="1"/>
      <c r="C224" s="1"/>
      <c r="D224" s="1"/>
      <c r="E224" s="1"/>
      <c r="F224" s="1"/>
    </row>
    <row r="225" spans="1:6" x14ac:dyDescent="0.25">
      <c r="A225" s="1"/>
      <c r="B225" s="1"/>
      <c r="C225" s="1"/>
      <c r="D225" s="1"/>
      <c r="E225" s="1"/>
      <c r="F225" s="1"/>
    </row>
    <row r="226" spans="1:6" x14ac:dyDescent="0.25">
      <c r="A226" s="1"/>
      <c r="B226" s="1"/>
      <c r="C226" s="1"/>
      <c r="D226" s="1"/>
      <c r="E226" s="1"/>
      <c r="F226" s="1"/>
    </row>
    <row r="227" spans="1:6" x14ac:dyDescent="0.25">
      <c r="A227" s="1"/>
      <c r="B227" s="1"/>
      <c r="C227" s="1"/>
      <c r="D227" s="1"/>
      <c r="E227" s="1"/>
      <c r="F227" s="1"/>
    </row>
    <row r="228" spans="1:6" x14ac:dyDescent="0.25">
      <c r="A228" s="1"/>
      <c r="B228" s="1"/>
      <c r="C228" s="1"/>
      <c r="D228" s="1"/>
      <c r="E228" s="1"/>
      <c r="F228" s="1"/>
    </row>
    <row r="229" spans="1:6" x14ac:dyDescent="0.25">
      <c r="A229" s="1"/>
      <c r="B229" s="1"/>
      <c r="C229" s="1"/>
      <c r="D229" s="1"/>
      <c r="E229" s="1"/>
      <c r="F229" s="1"/>
    </row>
    <row r="230" spans="1:6" x14ac:dyDescent="0.25">
      <c r="A230" s="1"/>
      <c r="B230" s="1"/>
      <c r="C230" s="1"/>
      <c r="D230" s="1"/>
      <c r="E230" s="1"/>
      <c r="F230" s="1"/>
    </row>
    <row r="231" spans="1:6" x14ac:dyDescent="0.25">
      <c r="A231" s="1"/>
      <c r="B231" s="1"/>
      <c r="C231" s="1"/>
      <c r="D231" s="1"/>
      <c r="E231" s="1"/>
      <c r="F231" s="1"/>
    </row>
    <row r="232" spans="1:6" x14ac:dyDescent="0.25">
      <c r="A232" s="1"/>
      <c r="B232" s="1"/>
      <c r="C232" s="1"/>
      <c r="D232" s="1"/>
      <c r="E232" s="1"/>
      <c r="F232" s="1"/>
    </row>
    <row r="233" spans="1:6" x14ac:dyDescent="0.25">
      <c r="A233" s="1"/>
      <c r="B233" s="1"/>
      <c r="C233" s="1"/>
      <c r="D233" s="1"/>
      <c r="E233" s="1"/>
      <c r="F233" s="1"/>
    </row>
    <row r="234" spans="1:6" x14ac:dyDescent="0.25">
      <c r="A234" s="1"/>
      <c r="B234" s="1"/>
      <c r="C234" s="1"/>
      <c r="D234" s="1"/>
      <c r="E234" s="1"/>
      <c r="F234" s="1"/>
    </row>
    <row r="235" spans="1:6" x14ac:dyDescent="0.25">
      <c r="A235" s="1"/>
      <c r="B235" s="1"/>
      <c r="C235" s="1"/>
      <c r="D235" s="1"/>
      <c r="E235" s="1"/>
      <c r="F235" s="1"/>
    </row>
    <row r="236" spans="1:6" x14ac:dyDescent="0.25">
      <c r="A236" s="1"/>
      <c r="B236" s="1"/>
      <c r="C236" s="1"/>
      <c r="D236" s="1"/>
      <c r="E236" s="1"/>
      <c r="F236" s="1"/>
    </row>
    <row r="237" spans="1:6" x14ac:dyDescent="0.25">
      <c r="A237" s="1"/>
      <c r="B237" s="1"/>
      <c r="C237" s="1"/>
      <c r="D237" s="1"/>
      <c r="E237" s="1"/>
      <c r="F237" s="1"/>
    </row>
    <row r="238" spans="1:6" x14ac:dyDescent="0.25">
      <c r="A238" s="1"/>
      <c r="B238" s="1"/>
      <c r="C238" s="1"/>
      <c r="D238" s="1"/>
      <c r="E238" s="1"/>
      <c r="F238" s="1"/>
    </row>
    <row r="239" spans="1:6" x14ac:dyDescent="0.25">
      <c r="A239" s="1"/>
      <c r="B239" s="1"/>
      <c r="C239" s="1"/>
      <c r="D239" s="1"/>
      <c r="E239" s="1"/>
      <c r="F239" s="1"/>
    </row>
    <row r="240" spans="1:6" x14ac:dyDescent="0.25">
      <c r="A240" s="1"/>
      <c r="B240" s="1"/>
      <c r="C240" s="1"/>
      <c r="D240" s="1"/>
      <c r="E240" s="1"/>
      <c r="F240" s="1"/>
    </row>
    <row r="241" spans="1:6" x14ac:dyDescent="0.25">
      <c r="A241" s="1"/>
      <c r="B241" s="1"/>
      <c r="C241" s="1"/>
      <c r="D241" s="1"/>
      <c r="E241" s="1"/>
      <c r="F241" s="1"/>
    </row>
    <row r="242" spans="1:6" x14ac:dyDescent="0.25">
      <c r="A242" s="1"/>
      <c r="B242" s="1"/>
      <c r="C242" s="1"/>
      <c r="D242" s="1"/>
      <c r="E242" s="1"/>
      <c r="F242" s="1"/>
    </row>
    <row r="243" spans="1:6" x14ac:dyDescent="0.25">
      <c r="A243" s="1"/>
      <c r="B243" s="1"/>
      <c r="C243" s="1"/>
      <c r="D243" s="1"/>
      <c r="E243" s="1"/>
      <c r="F243" s="1"/>
    </row>
    <row r="244" spans="1:6" x14ac:dyDescent="0.25">
      <c r="A244" s="1"/>
      <c r="B244" s="1"/>
      <c r="C244" s="1"/>
      <c r="D244" s="1"/>
      <c r="E244" s="1"/>
      <c r="F244" s="1"/>
    </row>
    <row r="245" spans="1:6" x14ac:dyDescent="0.25">
      <c r="A245" s="1"/>
      <c r="B245" s="1"/>
      <c r="C245" s="1"/>
      <c r="D245" s="1"/>
      <c r="E245" s="1"/>
      <c r="F245" s="1"/>
    </row>
    <row r="246" spans="1:6" x14ac:dyDescent="0.25">
      <c r="A246" s="1"/>
      <c r="B246" s="1"/>
      <c r="C246" s="1"/>
      <c r="D246" s="1"/>
      <c r="E246" s="1"/>
      <c r="F246" s="1"/>
    </row>
    <row r="247" spans="1:6" x14ac:dyDescent="0.25">
      <c r="A247" s="1"/>
      <c r="B247" s="1"/>
      <c r="C247" s="1"/>
      <c r="D247" s="1"/>
      <c r="E247" s="1"/>
      <c r="F247" s="1"/>
    </row>
    <row r="248" spans="1:6" x14ac:dyDescent="0.25">
      <c r="A248" s="1"/>
      <c r="B248" s="1"/>
      <c r="C248" s="1"/>
      <c r="D248" s="1"/>
      <c r="E248" s="1"/>
      <c r="F248" s="1"/>
    </row>
    <row r="249" spans="1:6" x14ac:dyDescent="0.25">
      <c r="A249" s="1"/>
      <c r="B249" s="1"/>
      <c r="C249" s="1"/>
      <c r="D249" s="1"/>
      <c r="E249" s="1"/>
      <c r="F249" s="1"/>
    </row>
    <row r="250" spans="1:6" x14ac:dyDescent="0.25">
      <c r="A250" s="1"/>
      <c r="B250" s="1"/>
      <c r="C250" s="1"/>
      <c r="D250" s="1"/>
      <c r="E250" s="1"/>
      <c r="F250" s="1"/>
    </row>
    <row r="251" spans="1:6" x14ac:dyDescent="0.25">
      <c r="A251" s="1"/>
      <c r="B251" s="1"/>
      <c r="C251" s="1"/>
      <c r="D251" s="1"/>
      <c r="E251" s="1"/>
      <c r="F251" s="1"/>
    </row>
    <row r="252" spans="1:6" x14ac:dyDescent="0.25">
      <c r="A252" s="1"/>
      <c r="B252" s="1"/>
      <c r="C252" s="1"/>
      <c r="D252" s="1"/>
      <c r="E252" s="1"/>
      <c r="F252" s="1"/>
    </row>
    <row r="253" spans="1:6" x14ac:dyDescent="0.25">
      <c r="A253" s="1"/>
      <c r="B253" s="1"/>
      <c r="C253" s="1"/>
      <c r="D253" s="1"/>
      <c r="E253" s="1"/>
      <c r="F253" s="1"/>
    </row>
    <row r="254" spans="1:6" x14ac:dyDescent="0.25">
      <c r="A254" s="1"/>
      <c r="B254" s="1"/>
      <c r="C254" s="1"/>
      <c r="D254" s="1"/>
      <c r="E254" s="1"/>
      <c r="F254" s="1"/>
    </row>
    <row r="255" spans="1:6" x14ac:dyDescent="0.25">
      <c r="A255" s="1"/>
      <c r="B255" s="1"/>
      <c r="C255" s="1"/>
      <c r="D255" s="1"/>
      <c r="E255" s="1"/>
      <c r="F255" s="1"/>
    </row>
    <row r="256" spans="1:6" x14ac:dyDescent="0.25">
      <c r="A256" s="1"/>
      <c r="B256" s="1"/>
      <c r="C256" s="1"/>
      <c r="D256" s="1"/>
      <c r="E256" s="1"/>
      <c r="F256" s="1"/>
    </row>
    <row r="257" spans="1:6" x14ac:dyDescent="0.25">
      <c r="A257" s="1"/>
      <c r="B257" s="1"/>
      <c r="C257" s="1"/>
      <c r="D257" s="1"/>
      <c r="E257" s="1"/>
      <c r="F257" s="1"/>
    </row>
    <row r="258" spans="1:6" x14ac:dyDescent="0.25">
      <c r="A258" s="1"/>
      <c r="B258" s="1"/>
      <c r="C258" s="1"/>
      <c r="D258" s="1"/>
      <c r="E258" s="1"/>
      <c r="F258" s="1"/>
    </row>
    <row r="259" spans="1:6" x14ac:dyDescent="0.25">
      <c r="A259" s="1"/>
      <c r="B259" s="1"/>
      <c r="C259" s="1"/>
      <c r="D259" s="1"/>
      <c r="E259" s="1"/>
      <c r="F259" s="1"/>
    </row>
    <row r="260" spans="1:6" x14ac:dyDescent="0.25">
      <c r="A260" s="1"/>
      <c r="B260" s="1"/>
      <c r="C260" s="1"/>
      <c r="D260" s="1"/>
      <c r="E260" s="1"/>
      <c r="F260" s="1"/>
    </row>
    <row r="261" spans="1:6" x14ac:dyDescent="0.25">
      <c r="A261" s="1"/>
      <c r="B261" s="1"/>
      <c r="C261" s="1"/>
      <c r="D261" s="1"/>
      <c r="E261" s="1"/>
      <c r="F261" s="1"/>
    </row>
    <row r="262" spans="1:6" x14ac:dyDescent="0.25">
      <c r="A262" s="1"/>
      <c r="B262" s="1"/>
      <c r="C262" s="1"/>
      <c r="D262" s="1"/>
      <c r="E262" s="1"/>
      <c r="F262" s="1"/>
    </row>
    <row r="263" spans="1:6" x14ac:dyDescent="0.25">
      <c r="A263" s="1"/>
      <c r="B263" s="1"/>
      <c r="C263" s="1"/>
      <c r="D263" s="1"/>
      <c r="E263" s="1"/>
      <c r="F263" s="1"/>
    </row>
    <row r="264" spans="1:6" x14ac:dyDescent="0.25">
      <c r="A264" s="1"/>
      <c r="B264" s="1"/>
      <c r="C264" s="1"/>
      <c r="D264" s="1"/>
      <c r="E264" s="1"/>
      <c r="F264" s="1"/>
    </row>
    <row r="265" spans="1:6" x14ac:dyDescent="0.25">
      <c r="A265" s="1"/>
      <c r="B265" s="1"/>
      <c r="C265" s="1"/>
      <c r="D265" s="1"/>
      <c r="E265" s="1"/>
      <c r="F265" s="1"/>
    </row>
    <row r="266" spans="1:6" x14ac:dyDescent="0.25">
      <c r="A266" s="1"/>
      <c r="B266" s="1"/>
      <c r="C266" s="1"/>
      <c r="D266" s="1"/>
      <c r="E266" s="1"/>
      <c r="F266" s="1"/>
    </row>
    <row r="267" spans="1:6" x14ac:dyDescent="0.25">
      <c r="A267" s="1"/>
      <c r="B267" s="1"/>
      <c r="C267" s="1"/>
      <c r="D267" s="1"/>
      <c r="E267" s="1"/>
      <c r="F267" s="1"/>
    </row>
    <row r="268" spans="1:6" x14ac:dyDescent="0.25">
      <c r="A268" s="1"/>
      <c r="B268" s="1"/>
      <c r="C268" s="1"/>
      <c r="D268" s="1"/>
      <c r="E268" s="1"/>
      <c r="F268" s="1"/>
    </row>
    <row r="269" spans="1:6" x14ac:dyDescent="0.25">
      <c r="A269" s="1"/>
      <c r="B269" s="1"/>
      <c r="C269" s="1"/>
      <c r="D269" s="1"/>
      <c r="E269" s="1"/>
      <c r="F269" s="1"/>
    </row>
    <row r="270" spans="1:6" x14ac:dyDescent="0.25">
      <c r="A270" s="1"/>
      <c r="B270" s="1"/>
      <c r="C270" s="1"/>
      <c r="D270" s="1"/>
      <c r="E270" s="1"/>
      <c r="F270" s="1"/>
    </row>
    <row r="271" spans="1:6" x14ac:dyDescent="0.25">
      <c r="A271" s="1"/>
      <c r="B271" s="1"/>
      <c r="C271" s="1"/>
      <c r="D271" s="1"/>
      <c r="E271" s="1"/>
      <c r="F271" s="1"/>
    </row>
    <row r="272" spans="1:6" x14ac:dyDescent="0.25">
      <c r="A272" s="1"/>
      <c r="B272" s="1"/>
      <c r="C272" s="1"/>
      <c r="D272" s="1"/>
      <c r="E272" s="1"/>
      <c r="F272" s="1"/>
    </row>
    <row r="273" spans="1:6" x14ac:dyDescent="0.25">
      <c r="A273" s="1"/>
      <c r="B273" s="1"/>
      <c r="C273" s="1"/>
      <c r="D273" s="1"/>
      <c r="E273" s="1"/>
      <c r="F273" s="1"/>
    </row>
    <row r="274" spans="1:6" x14ac:dyDescent="0.25">
      <c r="A274" s="1"/>
      <c r="B274" s="1"/>
      <c r="C274" s="1"/>
      <c r="D274" s="1"/>
      <c r="E274" s="1"/>
      <c r="F274" s="1"/>
    </row>
    <row r="275" spans="1:6" x14ac:dyDescent="0.25">
      <c r="A275" s="1"/>
      <c r="B275" s="1"/>
      <c r="C275" s="1"/>
      <c r="D275" s="1"/>
      <c r="E275" s="1"/>
      <c r="F275" s="1"/>
    </row>
    <row r="276" spans="1:6" x14ac:dyDescent="0.25">
      <c r="A276" s="1"/>
      <c r="B276" s="1"/>
      <c r="C276" s="1"/>
      <c r="D276" s="1"/>
      <c r="E276" s="1"/>
      <c r="F276" s="1"/>
    </row>
    <row r="277" spans="1:6" x14ac:dyDescent="0.25">
      <c r="A277" s="1"/>
      <c r="B277" s="1"/>
      <c r="C277" s="1"/>
      <c r="D277" s="1"/>
      <c r="E277" s="1"/>
      <c r="F277" s="1"/>
    </row>
    <row r="278" spans="1:6" x14ac:dyDescent="0.25">
      <c r="A278" s="1"/>
      <c r="B278" s="1"/>
      <c r="C278" s="1"/>
      <c r="D278" s="1"/>
      <c r="E278" s="1"/>
      <c r="F278" s="1"/>
    </row>
    <row r="279" spans="1:6" x14ac:dyDescent="0.25">
      <c r="A279" s="1"/>
      <c r="B279" s="1"/>
      <c r="C279" s="1"/>
      <c r="D279" s="1"/>
      <c r="E279" s="1"/>
      <c r="F279" s="1"/>
    </row>
    <row r="280" spans="1:6" x14ac:dyDescent="0.25">
      <c r="A280" s="1"/>
      <c r="B280" s="1"/>
      <c r="C280" s="1"/>
      <c r="D280" s="1"/>
      <c r="E280" s="1"/>
      <c r="F280" s="1"/>
    </row>
    <row r="281" spans="1:6" x14ac:dyDescent="0.25">
      <c r="A281" s="1"/>
      <c r="B281" s="1"/>
      <c r="C281" s="1"/>
      <c r="D281" s="1"/>
      <c r="E281" s="1"/>
      <c r="F281" s="1"/>
    </row>
    <row r="282" spans="1:6" x14ac:dyDescent="0.25">
      <c r="A282" s="1"/>
      <c r="B282" s="1"/>
      <c r="C282" s="1"/>
      <c r="D282" s="1"/>
      <c r="E282" s="1"/>
      <c r="F282" s="1"/>
    </row>
    <row r="283" spans="1:6" x14ac:dyDescent="0.25">
      <c r="A283" s="1"/>
      <c r="B283" s="1"/>
      <c r="C283" s="1"/>
      <c r="D283" s="1"/>
      <c r="E283" s="1"/>
      <c r="F283" s="1"/>
    </row>
    <row r="284" spans="1:6" x14ac:dyDescent="0.25">
      <c r="A284" s="1"/>
      <c r="B284" s="1"/>
      <c r="C284" s="1"/>
      <c r="D284" s="1"/>
      <c r="E284" s="1"/>
      <c r="F284" s="1"/>
    </row>
    <row r="285" spans="1:6" x14ac:dyDescent="0.25">
      <c r="A285" s="1"/>
      <c r="B285" s="1"/>
      <c r="C285" s="1"/>
      <c r="D285" s="1"/>
      <c r="E285" s="1"/>
      <c r="F285" s="1"/>
    </row>
    <row r="286" spans="1:6" x14ac:dyDescent="0.25">
      <c r="A286" s="1"/>
      <c r="B286" s="1"/>
      <c r="C286" s="1"/>
      <c r="D286" s="1"/>
      <c r="E286" s="1"/>
      <c r="F286" s="1"/>
    </row>
    <row r="287" spans="1:6" x14ac:dyDescent="0.25">
      <c r="A287" s="1"/>
      <c r="B287" s="1"/>
      <c r="C287" s="1"/>
      <c r="D287" s="1"/>
      <c r="E287" s="1"/>
      <c r="F287" s="1"/>
    </row>
    <row r="288" spans="1:6" x14ac:dyDescent="0.25">
      <c r="A288" s="1"/>
      <c r="B288" s="1"/>
      <c r="C288" s="1"/>
      <c r="D288" s="1"/>
      <c r="E288" s="1"/>
      <c r="F288" s="1"/>
    </row>
    <row r="289" spans="1:6" x14ac:dyDescent="0.25">
      <c r="A289" s="1"/>
      <c r="B289" s="1"/>
      <c r="C289" s="1"/>
      <c r="D289" s="1"/>
      <c r="E289" s="1"/>
      <c r="F289" s="1"/>
    </row>
    <row r="290" spans="1:6" x14ac:dyDescent="0.25">
      <c r="A290" s="1"/>
      <c r="B290" s="1"/>
      <c r="C290" s="1"/>
      <c r="D290" s="1"/>
      <c r="E290" s="1"/>
      <c r="F290" s="1"/>
    </row>
    <row r="291" spans="1:6" x14ac:dyDescent="0.25">
      <c r="A291" s="1"/>
      <c r="B291" s="1"/>
      <c r="C291" s="1"/>
      <c r="D291" s="1"/>
      <c r="E291" s="1"/>
      <c r="F291" s="1"/>
    </row>
    <row r="292" spans="1:6" x14ac:dyDescent="0.25">
      <c r="A292" s="1"/>
      <c r="B292" s="1"/>
      <c r="C292" s="1"/>
      <c r="D292" s="1"/>
      <c r="E292" s="1"/>
      <c r="F292" s="1"/>
    </row>
    <row r="293" spans="1:6" x14ac:dyDescent="0.25">
      <c r="A293" s="1"/>
      <c r="B293" s="1"/>
      <c r="C293" s="1"/>
      <c r="D293" s="1"/>
      <c r="E293" s="1"/>
      <c r="F293" s="1"/>
    </row>
    <row r="294" spans="1:6" x14ac:dyDescent="0.25">
      <c r="A294" s="1"/>
      <c r="B294" s="1"/>
      <c r="C294" s="1"/>
      <c r="D294" s="1"/>
      <c r="E294" s="1"/>
      <c r="F294" s="1"/>
    </row>
    <row r="295" spans="1:6" x14ac:dyDescent="0.25">
      <c r="A295" s="1"/>
      <c r="B295" s="1"/>
      <c r="C295" s="1"/>
      <c r="D295" s="1"/>
      <c r="E295" s="1"/>
      <c r="F295" s="1"/>
    </row>
    <row r="296" spans="1:6" x14ac:dyDescent="0.25">
      <c r="A296" s="1"/>
      <c r="B296" s="1"/>
      <c r="C296" s="1"/>
      <c r="D296" s="1"/>
      <c r="E296" s="1"/>
      <c r="F296" s="1"/>
    </row>
    <row r="297" spans="1:6" x14ac:dyDescent="0.25">
      <c r="A297" s="1"/>
      <c r="B297" s="1"/>
      <c r="C297" s="1"/>
      <c r="D297" s="1"/>
      <c r="E297" s="1"/>
      <c r="F297" s="1"/>
    </row>
    <row r="298" spans="1:6" x14ac:dyDescent="0.25">
      <c r="A298" s="1"/>
      <c r="B298" s="1"/>
      <c r="C298" s="1"/>
      <c r="D298" s="1"/>
      <c r="E298" s="1"/>
      <c r="F298" s="1"/>
    </row>
    <row r="299" spans="1:6" x14ac:dyDescent="0.25">
      <c r="A299" s="1"/>
      <c r="B299" s="1"/>
      <c r="C299" s="1"/>
      <c r="D299" s="1"/>
      <c r="E299" s="1"/>
      <c r="F299" s="1"/>
    </row>
    <row r="300" spans="1:6" x14ac:dyDescent="0.25">
      <c r="A300" s="1"/>
      <c r="B300" s="1"/>
      <c r="C300" s="1"/>
      <c r="D300" s="1"/>
      <c r="E300" s="1"/>
      <c r="F300" s="1"/>
    </row>
    <row r="301" spans="1:6" x14ac:dyDescent="0.25">
      <c r="A301" s="1"/>
      <c r="B301" s="1"/>
      <c r="C301" s="1"/>
      <c r="D301" s="1"/>
      <c r="E301" s="1"/>
      <c r="F301" s="1"/>
    </row>
    <row r="302" spans="1:6" x14ac:dyDescent="0.25">
      <c r="A302" s="1"/>
      <c r="B302" s="1"/>
      <c r="C302" s="1"/>
      <c r="D302" s="1"/>
      <c r="E302" s="1"/>
      <c r="F302" s="1"/>
    </row>
    <row r="303" spans="1:6" x14ac:dyDescent="0.25">
      <c r="A303" s="1"/>
      <c r="B303" s="1"/>
      <c r="C303" s="1"/>
      <c r="D303" s="1"/>
      <c r="E303" s="1"/>
      <c r="F303" s="1"/>
    </row>
    <row r="304" spans="1:6" x14ac:dyDescent="0.25">
      <c r="A304" s="1"/>
      <c r="B304" s="1"/>
      <c r="C304" s="1"/>
      <c r="D304" s="1"/>
      <c r="E304" s="1"/>
      <c r="F304" s="1"/>
    </row>
    <row r="305" spans="1:6" x14ac:dyDescent="0.25">
      <c r="A305" s="1"/>
      <c r="B305" s="1"/>
      <c r="C305" s="1"/>
      <c r="D305" s="1"/>
      <c r="E305" s="1"/>
      <c r="F305" s="1"/>
    </row>
    <row r="306" spans="1:6" x14ac:dyDescent="0.25">
      <c r="A306" s="1"/>
      <c r="B306" s="1"/>
      <c r="C306" s="1"/>
      <c r="D306" s="1"/>
      <c r="E306" s="1"/>
      <c r="F306" s="1"/>
    </row>
    <row r="307" spans="1:6" x14ac:dyDescent="0.25">
      <c r="A307" s="1"/>
      <c r="B307" s="1"/>
      <c r="C307" s="1"/>
      <c r="D307" s="1"/>
      <c r="E307" s="1"/>
      <c r="F307" s="1"/>
    </row>
    <row r="308" spans="1:6" x14ac:dyDescent="0.25">
      <c r="A308" s="1"/>
      <c r="B308" s="1"/>
      <c r="C308" s="1"/>
      <c r="D308" s="1"/>
      <c r="E308" s="1"/>
      <c r="F308" s="1"/>
    </row>
    <row r="309" spans="1:6" x14ac:dyDescent="0.25">
      <c r="A309" s="1"/>
      <c r="B309" s="1"/>
      <c r="C309" s="1"/>
      <c r="D309" s="1"/>
      <c r="E309" s="1"/>
      <c r="F309" s="1"/>
    </row>
    <row r="310" spans="1:6" x14ac:dyDescent="0.25">
      <c r="A310" s="1"/>
      <c r="B310" s="1"/>
      <c r="C310" s="1"/>
      <c r="D310" s="1"/>
      <c r="E310" s="1"/>
      <c r="F310" s="1"/>
    </row>
    <row r="311" spans="1:6" x14ac:dyDescent="0.25">
      <c r="A311" s="1"/>
      <c r="B311" s="1"/>
      <c r="C311" s="1"/>
      <c r="D311" s="1"/>
      <c r="E311" s="1"/>
      <c r="F311" s="1"/>
    </row>
    <row r="312" spans="1:6" x14ac:dyDescent="0.25">
      <c r="A312" s="1"/>
      <c r="B312" s="1"/>
      <c r="C312" s="1"/>
      <c r="D312" s="1"/>
      <c r="E312" s="1"/>
      <c r="F312" s="1"/>
    </row>
    <row r="313" spans="1:6" x14ac:dyDescent="0.25">
      <c r="A313" s="1"/>
      <c r="B313" s="1"/>
      <c r="C313" s="1"/>
      <c r="D313" s="1"/>
      <c r="E313" s="1"/>
      <c r="F313" s="1"/>
    </row>
    <row r="314" spans="1:6" x14ac:dyDescent="0.25">
      <c r="A314" s="1"/>
      <c r="B314" s="1"/>
      <c r="C314" s="1"/>
      <c r="D314" s="1"/>
      <c r="E314" s="1"/>
      <c r="F314" s="1"/>
    </row>
    <row r="315" spans="1:6" x14ac:dyDescent="0.25">
      <c r="A315" s="1"/>
      <c r="B315" s="1"/>
      <c r="C315" s="1"/>
      <c r="D315" s="1"/>
      <c r="E315" s="1"/>
      <c r="F315" s="1"/>
    </row>
    <row r="316" spans="1:6" x14ac:dyDescent="0.25">
      <c r="A316" s="1"/>
      <c r="B316" s="1"/>
      <c r="C316" s="1"/>
      <c r="D316" s="1"/>
      <c r="E316" s="1"/>
      <c r="F316" s="1"/>
    </row>
    <row r="317" spans="1:6" x14ac:dyDescent="0.25">
      <c r="A317" s="1"/>
      <c r="B317" s="1"/>
      <c r="C317" s="1"/>
      <c r="D317" s="1"/>
      <c r="E317" s="1"/>
      <c r="F317" s="1"/>
    </row>
    <row r="318" spans="1:6" x14ac:dyDescent="0.25">
      <c r="A318" s="1"/>
      <c r="B318" s="1"/>
      <c r="C318" s="1"/>
      <c r="D318" s="1"/>
      <c r="E318" s="1"/>
      <c r="F318" s="1"/>
    </row>
    <row r="319" spans="1:6" x14ac:dyDescent="0.25">
      <c r="A319" s="1"/>
      <c r="B319" s="1"/>
      <c r="C319" s="1"/>
      <c r="D319" s="1"/>
      <c r="E319" s="1"/>
      <c r="F319" s="1"/>
    </row>
    <row r="320" spans="1:6" x14ac:dyDescent="0.25">
      <c r="A320" s="1"/>
      <c r="B320" s="1"/>
      <c r="C320" s="1"/>
      <c r="D320" s="1"/>
      <c r="E320" s="1"/>
      <c r="F320" s="1"/>
    </row>
    <row r="321" spans="1:6" x14ac:dyDescent="0.25">
      <c r="A321" s="1"/>
      <c r="B321" s="1"/>
      <c r="C321" s="1"/>
      <c r="D321" s="1"/>
      <c r="E321" s="1"/>
      <c r="F321" s="1"/>
    </row>
    <row r="322" spans="1:6" x14ac:dyDescent="0.25">
      <c r="A322" s="1"/>
      <c r="B322" s="1"/>
      <c r="C322" s="1"/>
      <c r="D322" s="1"/>
      <c r="E322" s="1"/>
      <c r="F322" s="1"/>
    </row>
    <row r="323" spans="1:6" x14ac:dyDescent="0.25">
      <c r="A323" s="1"/>
      <c r="B323" s="1"/>
      <c r="C323" s="1"/>
      <c r="D323" s="1"/>
      <c r="E323" s="1"/>
      <c r="F323" s="1"/>
    </row>
    <row r="324" spans="1:6" x14ac:dyDescent="0.25">
      <c r="A324" s="1"/>
      <c r="B324" s="1"/>
      <c r="C324" s="1"/>
      <c r="D324" s="1"/>
      <c r="E324" s="1"/>
      <c r="F324" s="1"/>
    </row>
    <row r="325" spans="1:6" x14ac:dyDescent="0.25">
      <c r="A325" s="1"/>
      <c r="B325" s="1"/>
      <c r="C325" s="1"/>
      <c r="D325" s="1"/>
      <c r="E325" s="1"/>
      <c r="F325" s="1"/>
    </row>
    <row r="326" spans="1:6" x14ac:dyDescent="0.25">
      <c r="A326" s="1"/>
      <c r="B326" s="1"/>
      <c r="C326" s="1"/>
      <c r="D326" s="1"/>
      <c r="E326" s="1"/>
      <c r="F326" s="1"/>
    </row>
    <row r="327" spans="1:6" x14ac:dyDescent="0.25">
      <c r="A327" s="1"/>
      <c r="B327" s="1"/>
      <c r="C327" s="1"/>
      <c r="D327" s="1"/>
      <c r="E327" s="1"/>
      <c r="F327" s="1"/>
    </row>
    <row r="328" spans="1:6" x14ac:dyDescent="0.25">
      <c r="A328" s="1"/>
      <c r="B328" s="1"/>
      <c r="C328" s="1"/>
      <c r="D328" s="1"/>
      <c r="E328" s="1"/>
      <c r="F328" s="1"/>
    </row>
    <row r="329" spans="1:6" x14ac:dyDescent="0.25">
      <c r="A329" s="1"/>
      <c r="B329" s="1"/>
      <c r="C329" s="1"/>
      <c r="D329" s="1"/>
      <c r="E329" s="1"/>
      <c r="F329" s="1"/>
    </row>
    <row r="330" spans="1:6" x14ac:dyDescent="0.25">
      <c r="A330" s="1"/>
      <c r="B330" s="1"/>
      <c r="C330" s="1"/>
      <c r="D330" s="1"/>
      <c r="E330" s="1"/>
      <c r="F330" s="1"/>
    </row>
    <row r="331" spans="1:6" x14ac:dyDescent="0.25">
      <c r="A331" s="1"/>
      <c r="B331" s="1"/>
      <c r="C331" s="1"/>
      <c r="D331" s="1"/>
      <c r="E331" s="1"/>
      <c r="F331" s="1"/>
    </row>
    <row r="332" spans="1:6" x14ac:dyDescent="0.25">
      <c r="A332" s="1"/>
      <c r="B332" s="1"/>
      <c r="C332" s="1"/>
      <c r="D332" s="1"/>
      <c r="E332" s="1"/>
      <c r="F332" s="1"/>
    </row>
    <row r="333" spans="1:6" x14ac:dyDescent="0.25">
      <c r="A333" s="1"/>
      <c r="B333" s="1"/>
      <c r="C333" s="1"/>
      <c r="D333" s="1"/>
      <c r="E333" s="1"/>
      <c r="F333" s="1"/>
    </row>
    <row r="334" spans="1:6" x14ac:dyDescent="0.25">
      <c r="A334" s="1"/>
      <c r="B334" s="1"/>
      <c r="C334" s="1"/>
      <c r="D334" s="1"/>
      <c r="E334" s="1"/>
      <c r="F334" s="1"/>
    </row>
    <row r="335" spans="1:6" x14ac:dyDescent="0.25">
      <c r="A335" s="1"/>
      <c r="B335" s="1"/>
      <c r="C335" s="1"/>
      <c r="D335" s="1"/>
      <c r="E335" s="1"/>
      <c r="F335" s="1"/>
    </row>
    <row r="336" spans="1:6" x14ac:dyDescent="0.25">
      <c r="A336" s="1"/>
      <c r="B336" s="1"/>
      <c r="C336" s="1"/>
      <c r="D336" s="1"/>
      <c r="E336" s="1"/>
      <c r="F336" s="1"/>
    </row>
    <row r="337" spans="1:6" x14ac:dyDescent="0.25">
      <c r="A337" s="1"/>
      <c r="B337" s="1"/>
      <c r="C337" s="1"/>
      <c r="D337" s="1"/>
      <c r="E337" s="1"/>
      <c r="F337" s="1"/>
    </row>
    <row r="338" spans="1:6" x14ac:dyDescent="0.25">
      <c r="A338" s="1"/>
      <c r="B338" s="1"/>
      <c r="C338" s="1"/>
      <c r="D338" s="1"/>
      <c r="E338" s="1"/>
      <c r="F338" s="1"/>
    </row>
    <row r="339" spans="1:6" x14ac:dyDescent="0.25">
      <c r="A339" s="1"/>
      <c r="B339" s="1"/>
      <c r="C339" s="1"/>
      <c r="D339" s="1"/>
      <c r="E339" s="1"/>
      <c r="F339" s="1"/>
    </row>
    <row r="340" spans="1:6" x14ac:dyDescent="0.25">
      <c r="A340" s="1"/>
      <c r="B340" s="1"/>
      <c r="C340" s="1"/>
      <c r="D340" s="1"/>
      <c r="E340" s="1"/>
      <c r="F340" s="1"/>
    </row>
    <row r="341" spans="1:6" x14ac:dyDescent="0.25">
      <c r="A341" s="1"/>
      <c r="B341" s="1"/>
      <c r="C341" s="1"/>
      <c r="D341" s="1"/>
      <c r="E341" s="1"/>
      <c r="F341" s="1"/>
    </row>
    <row r="342" spans="1:6" x14ac:dyDescent="0.25">
      <c r="A342" s="1"/>
      <c r="B342" s="1"/>
      <c r="C342" s="1"/>
      <c r="D342" s="1"/>
      <c r="E342" s="1"/>
      <c r="F342" s="1"/>
    </row>
    <row r="343" spans="1:6" x14ac:dyDescent="0.25">
      <c r="A343" s="1"/>
      <c r="B343" s="1"/>
      <c r="C343" s="1"/>
      <c r="D343" s="1"/>
      <c r="E343" s="1"/>
      <c r="F343" s="1"/>
    </row>
    <row r="344" spans="1:6" x14ac:dyDescent="0.25">
      <c r="A344" s="1"/>
      <c r="B344" s="1"/>
      <c r="C344" s="1"/>
      <c r="D344" s="1"/>
      <c r="E344" s="1"/>
      <c r="F344" s="1"/>
    </row>
    <row r="345" spans="1:6" x14ac:dyDescent="0.25">
      <c r="A345" s="1"/>
      <c r="B345" s="1"/>
      <c r="C345" s="1"/>
      <c r="D345" s="1"/>
      <c r="E345" s="1"/>
      <c r="F345" s="1"/>
    </row>
    <row r="346" spans="1:6" x14ac:dyDescent="0.25">
      <c r="A346" s="1"/>
      <c r="B346" s="1"/>
      <c r="C346" s="1"/>
      <c r="D346" s="1"/>
      <c r="E346" s="1"/>
      <c r="F346" s="1"/>
    </row>
    <row r="347" spans="1:6" x14ac:dyDescent="0.25">
      <c r="A347" s="1"/>
      <c r="B347" s="1"/>
      <c r="C347" s="1"/>
      <c r="D347" s="1"/>
      <c r="E347" s="1"/>
      <c r="F347" s="1"/>
    </row>
    <row r="348" spans="1:6" x14ac:dyDescent="0.25">
      <c r="A348" s="1"/>
      <c r="B348" s="1"/>
      <c r="C348" s="1"/>
      <c r="D348" s="1"/>
      <c r="E348" s="1"/>
      <c r="F348" s="1"/>
    </row>
    <row r="349" spans="1:6" x14ac:dyDescent="0.25">
      <c r="A349" s="1"/>
      <c r="B349" s="1"/>
      <c r="C349" s="1"/>
      <c r="D349" s="1"/>
      <c r="E349" s="1"/>
      <c r="F349" s="1"/>
    </row>
    <row r="350" spans="1:6" x14ac:dyDescent="0.25">
      <c r="A350" s="1"/>
      <c r="B350" s="1"/>
      <c r="C350" s="1"/>
      <c r="D350" s="1"/>
      <c r="E350" s="1"/>
      <c r="F350" s="1"/>
    </row>
    <row r="351" spans="1:6" x14ac:dyDescent="0.25">
      <c r="A351" s="1"/>
      <c r="B351" s="1"/>
      <c r="C351" s="1"/>
      <c r="D351" s="1"/>
      <c r="E351" s="1"/>
      <c r="F351" s="1"/>
    </row>
    <row r="352" spans="1:6" x14ac:dyDescent="0.25">
      <c r="A352" s="1"/>
      <c r="B352" s="1"/>
      <c r="C352" s="1"/>
      <c r="D352" s="1"/>
      <c r="E352" s="1"/>
      <c r="F352" s="1"/>
    </row>
    <row r="353" spans="1:6" x14ac:dyDescent="0.25">
      <c r="A353" s="1"/>
      <c r="B353" s="1"/>
      <c r="C353" s="1"/>
      <c r="D353" s="1"/>
      <c r="E353" s="1"/>
      <c r="F353" s="1"/>
    </row>
    <row r="354" spans="1:6" x14ac:dyDescent="0.25">
      <c r="A354" s="1"/>
      <c r="B354" s="1"/>
      <c r="C354" s="1"/>
      <c r="D354" s="1"/>
      <c r="E354" s="1"/>
      <c r="F354" s="1"/>
    </row>
    <row r="355" spans="1:6" x14ac:dyDescent="0.25">
      <c r="A355" s="1"/>
      <c r="B355" s="1"/>
      <c r="C355" s="1"/>
      <c r="D355" s="1"/>
      <c r="E355" s="1"/>
      <c r="F355" s="1"/>
    </row>
    <row r="356" spans="1:6" x14ac:dyDescent="0.25">
      <c r="A356" s="1"/>
      <c r="B356" s="1"/>
      <c r="C356" s="1"/>
      <c r="D356" s="1"/>
      <c r="E356" s="1"/>
      <c r="F356" s="1"/>
    </row>
    <row r="357" spans="1:6" x14ac:dyDescent="0.25">
      <c r="A357" s="1"/>
      <c r="B357" s="1"/>
      <c r="C357" s="1"/>
      <c r="D357" s="1"/>
      <c r="E357" s="1"/>
      <c r="F357" s="1"/>
    </row>
    <row r="358" spans="1:6" x14ac:dyDescent="0.25">
      <c r="A358" s="1"/>
      <c r="B358" s="1"/>
      <c r="C358" s="1"/>
      <c r="D358" s="1"/>
      <c r="E358" s="1"/>
      <c r="F358" s="1"/>
    </row>
    <row r="359" spans="1:6" x14ac:dyDescent="0.25">
      <c r="A359" s="1"/>
      <c r="B359" s="1"/>
      <c r="C359" s="1"/>
      <c r="D359" s="1"/>
      <c r="E359" s="1"/>
      <c r="F359" s="1"/>
    </row>
    <row r="360" spans="1:6" x14ac:dyDescent="0.25">
      <c r="A360" s="1"/>
      <c r="B360" s="1"/>
      <c r="C360" s="1"/>
      <c r="D360" s="1"/>
      <c r="E360" s="1"/>
      <c r="F360" s="1"/>
    </row>
    <row r="361" spans="1:6" x14ac:dyDescent="0.25">
      <c r="A361" s="1"/>
      <c r="B361" s="1"/>
      <c r="C361" s="1"/>
      <c r="D361" s="1"/>
      <c r="E361" s="1"/>
      <c r="F361" s="1"/>
    </row>
    <row r="362" spans="1:6" x14ac:dyDescent="0.25">
      <c r="A362" s="1"/>
      <c r="B362" s="1"/>
      <c r="C362" s="1"/>
      <c r="D362" s="1"/>
      <c r="E362" s="1"/>
      <c r="F362" s="1"/>
    </row>
    <row r="363" spans="1:6" x14ac:dyDescent="0.25">
      <c r="A363" s="1"/>
      <c r="B363" s="1"/>
      <c r="C363" s="1"/>
      <c r="D363" s="1"/>
      <c r="E363" s="1"/>
      <c r="F363" s="1"/>
    </row>
    <row r="364" spans="1:6" x14ac:dyDescent="0.25">
      <c r="A364" s="1"/>
      <c r="B364" s="1"/>
      <c r="C364" s="1"/>
      <c r="D364" s="1"/>
      <c r="E364" s="1"/>
      <c r="F364" s="1"/>
    </row>
    <row r="365" spans="1:6" x14ac:dyDescent="0.25">
      <c r="A365" s="1"/>
      <c r="B365" s="1"/>
      <c r="C365" s="1"/>
      <c r="D365" s="1"/>
      <c r="E365" s="1"/>
      <c r="F365" s="1"/>
    </row>
    <row r="366" spans="1:6" x14ac:dyDescent="0.25">
      <c r="A366" s="1"/>
      <c r="B366" s="1"/>
      <c r="C366" s="1"/>
      <c r="D366" s="1"/>
      <c r="E366" s="1"/>
      <c r="F366" s="1"/>
    </row>
    <row r="367" spans="1:6" x14ac:dyDescent="0.25">
      <c r="A367" s="1"/>
      <c r="B367" s="1"/>
      <c r="C367" s="1"/>
      <c r="D367" s="1"/>
      <c r="E367" s="1"/>
      <c r="F367" s="1"/>
    </row>
    <row r="368" spans="1:6" x14ac:dyDescent="0.25">
      <c r="A368" s="1"/>
      <c r="B368" s="1"/>
      <c r="C368" s="1"/>
      <c r="D368" s="1"/>
      <c r="E368" s="1"/>
      <c r="F368" s="1"/>
    </row>
    <row r="369" spans="1:6" x14ac:dyDescent="0.25">
      <c r="A369" s="1"/>
      <c r="B369" s="1"/>
      <c r="C369" s="1"/>
      <c r="D369" s="1"/>
      <c r="E369" s="1"/>
      <c r="F369" s="1"/>
    </row>
    <row r="370" spans="1:6" x14ac:dyDescent="0.25">
      <c r="A370" s="1"/>
      <c r="B370" s="1"/>
      <c r="C370" s="1"/>
      <c r="D370" s="1"/>
      <c r="E370" s="1"/>
      <c r="F370" s="1"/>
    </row>
    <row r="371" spans="1:6" x14ac:dyDescent="0.25">
      <c r="A371" s="1"/>
      <c r="B371" s="1"/>
      <c r="C371" s="1"/>
      <c r="D371" s="1"/>
      <c r="E371" s="1"/>
      <c r="F371" s="1"/>
    </row>
    <row r="372" spans="1:6" x14ac:dyDescent="0.25">
      <c r="A372" s="1"/>
      <c r="B372" s="1"/>
      <c r="C372" s="1"/>
      <c r="D372" s="1"/>
      <c r="E372" s="1"/>
      <c r="F372" s="1"/>
    </row>
    <row r="373" spans="1:6" x14ac:dyDescent="0.25">
      <c r="A373" s="1"/>
      <c r="B373" s="1"/>
      <c r="C373" s="1"/>
      <c r="D373" s="1"/>
      <c r="E373" s="1"/>
      <c r="F373" s="1"/>
    </row>
    <row r="374" spans="1:6" x14ac:dyDescent="0.25">
      <c r="A374" s="1"/>
      <c r="B374" s="1"/>
      <c r="C374" s="1"/>
      <c r="D374" s="1"/>
      <c r="E374" s="1"/>
      <c r="F374" s="1"/>
    </row>
    <row r="375" spans="1:6" x14ac:dyDescent="0.25">
      <c r="A375" s="1"/>
      <c r="B375" s="1"/>
      <c r="C375" s="1"/>
      <c r="D375" s="1"/>
      <c r="E375" s="1"/>
      <c r="F375" s="1"/>
    </row>
    <row r="376" spans="1:6" x14ac:dyDescent="0.25">
      <c r="A376" s="1"/>
      <c r="B376" s="1"/>
      <c r="C376" s="1"/>
      <c r="D376" s="1"/>
      <c r="E376" s="1"/>
      <c r="F376" s="1"/>
    </row>
    <row r="377" spans="1:6" x14ac:dyDescent="0.25">
      <c r="A377" s="1"/>
      <c r="B377" s="1"/>
      <c r="C377" s="1"/>
      <c r="D377" s="1"/>
      <c r="E377" s="1"/>
      <c r="F377" s="1"/>
    </row>
    <row r="378" spans="1:6" x14ac:dyDescent="0.25">
      <c r="A378" s="1"/>
      <c r="B378" s="1"/>
      <c r="C378" s="1"/>
      <c r="D378" s="1"/>
      <c r="E378" s="1"/>
      <c r="F378" s="1"/>
    </row>
    <row r="379" spans="1:6" x14ac:dyDescent="0.25">
      <c r="A379" s="1"/>
      <c r="B379" s="1"/>
      <c r="C379" s="1"/>
      <c r="D379" s="1"/>
      <c r="E379" s="1"/>
      <c r="F379" s="1"/>
    </row>
    <row r="380" spans="1:6" x14ac:dyDescent="0.25">
      <c r="A380" s="1"/>
      <c r="B380" s="1"/>
      <c r="C380" s="1"/>
      <c r="D380" s="1"/>
      <c r="E380" s="1"/>
      <c r="F380" s="1"/>
    </row>
    <row r="381" spans="1:6" x14ac:dyDescent="0.25">
      <c r="A381" s="1"/>
      <c r="B381" s="1"/>
      <c r="C381" s="1"/>
      <c r="D381" s="1"/>
      <c r="E381" s="1"/>
      <c r="F381" s="1"/>
    </row>
    <row r="382" spans="1:6" x14ac:dyDescent="0.25">
      <c r="A382" s="1"/>
      <c r="B382" s="1"/>
      <c r="C382" s="1"/>
      <c r="D382" s="1"/>
      <c r="E382" s="1"/>
      <c r="F382" s="1"/>
    </row>
    <row r="383" spans="1:6" x14ac:dyDescent="0.25">
      <c r="A383" s="1"/>
      <c r="B383" s="1"/>
      <c r="C383" s="1"/>
      <c r="D383" s="1"/>
      <c r="E383" s="1"/>
      <c r="F383" s="1"/>
    </row>
    <row r="384" spans="1:6" x14ac:dyDescent="0.25">
      <c r="A384" s="1"/>
      <c r="B384" s="1"/>
      <c r="C384" s="1"/>
      <c r="D384" s="1"/>
      <c r="E384" s="1"/>
      <c r="F384" s="1"/>
    </row>
    <row r="385" spans="1:6" x14ac:dyDescent="0.25">
      <c r="A385" s="1"/>
      <c r="B385" s="1"/>
      <c r="C385" s="1"/>
      <c r="D385" s="1"/>
      <c r="E385" s="1"/>
      <c r="F385" s="1"/>
    </row>
    <row r="386" spans="1:6" x14ac:dyDescent="0.25">
      <c r="A386" s="1"/>
      <c r="B386" s="1"/>
      <c r="C386" s="1"/>
      <c r="D386" s="1"/>
      <c r="E386" s="1"/>
      <c r="F386" s="1"/>
    </row>
    <row r="387" spans="1:6" x14ac:dyDescent="0.25">
      <c r="A387" s="1"/>
      <c r="B387" s="1"/>
      <c r="C387" s="1"/>
      <c r="D387" s="1"/>
      <c r="E387" s="1"/>
      <c r="F387" s="1"/>
    </row>
    <row r="388" spans="1:6" x14ac:dyDescent="0.25">
      <c r="A388" s="1"/>
      <c r="B388" s="1"/>
      <c r="C388" s="1"/>
      <c r="D388" s="1"/>
      <c r="E388" s="1"/>
      <c r="F388" s="1"/>
    </row>
    <row r="389" spans="1:6" x14ac:dyDescent="0.25">
      <c r="A389" s="1"/>
      <c r="B389" s="1"/>
      <c r="C389" s="1"/>
      <c r="D389" s="1"/>
      <c r="E389" s="1"/>
      <c r="F389" s="1"/>
    </row>
    <row r="390" spans="1:6" x14ac:dyDescent="0.25">
      <c r="A390" s="1"/>
      <c r="B390" s="1"/>
      <c r="C390" s="1"/>
      <c r="D390" s="1"/>
      <c r="E390" s="1"/>
      <c r="F390" s="1"/>
    </row>
    <row r="391" spans="1:6" x14ac:dyDescent="0.25">
      <c r="A391" s="1"/>
      <c r="B391" s="1"/>
      <c r="C391" s="1"/>
      <c r="D391" s="1"/>
      <c r="E391" s="1"/>
      <c r="F391" s="1"/>
    </row>
    <row r="392" spans="1:6" x14ac:dyDescent="0.25">
      <c r="A392" s="1"/>
      <c r="B392" s="1"/>
      <c r="C392" s="1"/>
      <c r="D392" s="1"/>
      <c r="E392" s="1"/>
      <c r="F392" s="1"/>
    </row>
    <row r="393" spans="1:6" x14ac:dyDescent="0.25">
      <c r="A393" s="1"/>
      <c r="B393" s="1"/>
      <c r="C393" s="1"/>
      <c r="D393" s="1"/>
      <c r="E393" s="1"/>
      <c r="F393" s="1"/>
    </row>
    <row r="394" spans="1:6" x14ac:dyDescent="0.25">
      <c r="A394" s="1"/>
      <c r="B394" s="1"/>
      <c r="C394" s="1"/>
      <c r="D394" s="1"/>
      <c r="E394" s="1"/>
      <c r="F394" s="1"/>
    </row>
    <row r="395" spans="1:6" x14ac:dyDescent="0.25">
      <c r="A395" s="1"/>
      <c r="B395" s="1"/>
      <c r="C395" s="1"/>
      <c r="D395" s="1"/>
      <c r="E395" s="1"/>
      <c r="F395" s="1"/>
    </row>
    <row r="396" spans="1:6" x14ac:dyDescent="0.25">
      <c r="A396" s="1"/>
      <c r="B396" s="1"/>
      <c r="C396" s="1"/>
      <c r="D396" s="1"/>
      <c r="E396" s="1"/>
      <c r="F396" s="1"/>
    </row>
    <row r="397" spans="1:6" x14ac:dyDescent="0.25">
      <c r="A397" s="1"/>
      <c r="B397" s="1"/>
      <c r="C397" s="1"/>
      <c r="D397" s="1"/>
      <c r="E397" s="1"/>
      <c r="F397" s="1"/>
    </row>
    <row r="398" spans="1:6" x14ac:dyDescent="0.25">
      <c r="A398" s="1"/>
      <c r="B398" s="1"/>
      <c r="C398" s="1"/>
      <c r="D398" s="1"/>
      <c r="E398" s="1"/>
      <c r="F398" s="1"/>
    </row>
    <row r="399" spans="1:6" x14ac:dyDescent="0.25">
      <c r="A399" s="1"/>
      <c r="B399" s="1"/>
      <c r="C399" s="1"/>
      <c r="D399" s="1"/>
      <c r="E399" s="1"/>
      <c r="F399" s="1"/>
    </row>
    <row r="400" spans="1:6" x14ac:dyDescent="0.25">
      <c r="A400" s="1"/>
      <c r="B400" s="1"/>
      <c r="C400" s="1"/>
      <c r="D400" s="1"/>
      <c r="E400" s="1"/>
      <c r="F400" s="1"/>
    </row>
    <row r="401" spans="1:6" x14ac:dyDescent="0.25">
      <c r="A401" s="1"/>
      <c r="B401" s="1"/>
      <c r="C401" s="1"/>
      <c r="D401" s="1"/>
      <c r="E401" s="1"/>
      <c r="F401" s="1"/>
    </row>
    <row r="402" spans="1:6" x14ac:dyDescent="0.25">
      <c r="A402" s="1"/>
      <c r="B402" s="1"/>
      <c r="C402" s="1"/>
      <c r="D402" s="1"/>
      <c r="E402" s="1"/>
      <c r="F402" s="1"/>
    </row>
    <row r="403" spans="1:6" x14ac:dyDescent="0.25">
      <c r="A403" s="1"/>
      <c r="B403" s="1"/>
      <c r="C403" s="1"/>
      <c r="D403" s="1"/>
      <c r="E403" s="1"/>
      <c r="F403" s="1"/>
    </row>
    <row r="404" spans="1:6" x14ac:dyDescent="0.25">
      <c r="A404" s="1"/>
      <c r="B404" s="1"/>
      <c r="C404" s="1"/>
      <c r="D404" s="1"/>
      <c r="E404" s="1"/>
      <c r="F404" s="1"/>
    </row>
    <row r="405" spans="1:6" x14ac:dyDescent="0.25">
      <c r="A405" s="1"/>
      <c r="B405" s="1"/>
      <c r="C405" s="1"/>
      <c r="D405" s="1"/>
      <c r="E405" s="1"/>
      <c r="F405" s="1"/>
    </row>
    <row r="406" spans="1:6" x14ac:dyDescent="0.25">
      <c r="A406" s="1"/>
      <c r="B406" s="1"/>
      <c r="C406" s="1"/>
      <c r="D406" s="1"/>
      <c r="E406" s="1"/>
      <c r="F406" s="1"/>
    </row>
    <row r="407" spans="1:6" x14ac:dyDescent="0.25">
      <c r="A407" s="1"/>
      <c r="B407" s="1"/>
      <c r="C407" s="1"/>
      <c r="D407" s="1"/>
      <c r="E407" s="1"/>
      <c r="F407" s="1"/>
    </row>
    <row r="408" spans="1:6" x14ac:dyDescent="0.25">
      <c r="A408" s="1"/>
      <c r="B408" s="1"/>
      <c r="C408" s="1"/>
      <c r="D408" s="1"/>
      <c r="E408" s="1"/>
      <c r="F408" s="1"/>
    </row>
    <row r="409" spans="1:6" x14ac:dyDescent="0.25">
      <c r="A409" s="1"/>
      <c r="B409" s="1"/>
      <c r="C409" s="1"/>
      <c r="D409" s="1"/>
      <c r="E409" s="1"/>
      <c r="F409" s="1"/>
    </row>
    <row r="410" spans="1:6" x14ac:dyDescent="0.25">
      <c r="A410" s="1"/>
      <c r="B410" s="1"/>
      <c r="C410" s="1"/>
      <c r="D410" s="1"/>
      <c r="E410" s="1"/>
      <c r="F410" s="1"/>
    </row>
    <row r="411" spans="1:6" x14ac:dyDescent="0.25">
      <c r="A411" s="1"/>
      <c r="B411" s="1"/>
      <c r="C411" s="1"/>
      <c r="D411" s="1"/>
      <c r="E411" s="1"/>
      <c r="F411" s="1"/>
    </row>
    <row r="412" spans="1:6" x14ac:dyDescent="0.25">
      <c r="A412" s="1"/>
      <c r="B412" s="1"/>
      <c r="C412" s="1"/>
      <c r="D412" s="1"/>
      <c r="E412" s="1"/>
      <c r="F412" s="1"/>
    </row>
    <row r="413" spans="1:6" x14ac:dyDescent="0.25">
      <c r="A413" s="1"/>
      <c r="B413" s="1"/>
      <c r="C413" s="1"/>
      <c r="D413" s="1"/>
      <c r="E413" s="1"/>
      <c r="F413" s="1"/>
    </row>
    <row r="414" spans="1:6" x14ac:dyDescent="0.25">
      <c r="A414" s="1"/>
      <c r="B414" s="1"/>
      <c r="C414" s="1"/>
      <c r="D414" s="1"/>
      <c r="E414" s="1"/>
      <c r="F414" s="1"/>
    </row>
    <row r="415" spans="1:6" x14ac:dyDescent="0.25">
      <c r="A415" s="1"/>
      <c r="B415" s="1"/>
      <c r="C415" s="1"/>
      <c r="D415" s="1"/>
      <c r="E415" s="1"/>
      <c r="F415" s="1"/>
    </row>
    <row r="416" spans="1:6" x14ac:dyDescent="0.25">
      <c r="A416" s="1"/>
      <c r="B416" s="1"/>
      <c r="C416" s="1"/>
      <c r="D416" s="1"/>
      <c r="E416" s="1"/>
      <c r="F416" s="1"/>
    </row>
    <row r="417" spans="1:6" x14ac:dyDescent="0.25">
      <c r="A417" s="1"/>
      <c r="B417" s="1"/>
      <c r="C417" s="1"/>
      <c r="D417" s="1"/>
      <c r="E417" s="1"/>
      <c r="F417" s="1"/>
    </row>
    <row r="418" spans="1:6" x14ac:dyDescent="0.25">
      <c r="A418" s="1"/>
      <c r="B418" s="1"/>
      <c r="C418" s="1"/>
      <c r="D418" s="1"/>
      <c r="E418" s="1"/>
      <c r="F418" s="1"/>
    </row>
    <row r="419" spans="1:6" x14ac:dyDescent="0.25">
      <c r="A419" s="1"/>
      <c r="B419" s="1"/>
      <c r="C419" s="1"/>
      <c r="D419" s="1"/>
      <c r="E419" s="1"/>
      <c r="F419" s="1"/>
    </row>
    <row r="420" spans="1:6" x14ac:dyDescent="0.25">
      <c r="A420" s="1"/>
      <c r="B420" s="1"/>
      <c r="C420" s="1"/>
      <c r="D420" s="1"/>
      <c r="E420" s="1"/>
      <c r="F420" s="1"/>
    </row>
    <row r="421" spans="1:6" x14ac:dyDescent="0.25">
      <c r="A421" s="1"/>
      <c r="B421" s="1"/>
      <c r="C421" s="1"/>
      <c r="D421" s="1"/>
      <c r="E421" s="1"/>
      <c r="F421" s="1"/>
    </row>
    <row r="422" spans="1:6" x14ac:dyDescent="0.25">
      <c r="A422" s="1"/>
      <c r="B422" s="1"/>
      <c r="C422" s="1"/>
      <c r="D422" s="1"/>
      <c r="E422" s="1"/>
      <c r="F422" s="1"/>
    </row>
    <row r="423" spans="1:6" x14ac:dyDescent="0.25">
      <c r="A423" s="1"/>
      <c r="B423" s="1"/>
      <c r="C423" s="1"/>
      <c r="D423" s="1"/>
      <c r="E423" s="1"/>
      <c r="F423" s="1"/>
    </row>
    <row r="424" spans="1:6" x14ac:dyDescent="0.25">
      <c r="A424" s="1"/>
      <c r="B424" s="1"/>
      <c r="C424" s="1"/>
      <c r="D424" s="1"/>
      <c r="E424" s="1"/>
      <c r="F424" s="1"/>
    </row>
    <row r="425" spans="1:6" x14ac:dyDescent="0.25">
      <c r="A425" s="1"/>
      <c r="B425" s="1"/>
      <c r="C425" s="1"/>
      <c r="D425" s="1"/>
      <c r="E425" s="1"/>
      <c r="F425" s="1"/>
    </row>
    <row r="426" spans="1:6" x14ac:dyDescent="0.25">
      <c r="A426" s="1"/>
      <c r="B426" s="1"/>
      <c r="C426" s="1"/>
      <c r="D426" s="1"/>
      <c r="E426" s="1"/>
      <c r="F426" s="1"/>
    </row>
    <row r="427" spans="1:6" x14ac:dyDescent="0.25">
      <c r="A427" s="1"/>
      <c r="B427" s="1"/>
      <c r="C427" s="1"/>
      <c r="D427" s="1"/>
      <c r="E427" s="1"/>
      <c r="F427" s="1"/>
    </row>
    <row r="428" spans="1:6" x14ac:dyDescent="0.25">
      <c r="A428" s="1"/>
      <c r="B428" s="1"/>
      <c r="C428" s="1"/>
      <c r="D428" s="1"/>
      <c r="E428" s="1"/>
      <c r="F428" s="1"/>
    </row>
    <row r="429" spans="1:6" x14ac:dyDescent="0.25">
      <c r="A429" s="1"/>
      <c r="B429" s="1"/>
      <c r="C429" s="1"/>
      <c r="D429" s="1"/>
      <c r="E429" s="1"/>
      <c r="F429" s="1"/>
    </row>
    <row r="430" spans="1:6" x14ac:dyDescent="0.25">
      <c r="A430" s="1"/>
      <c r="B430" s="1"/>
      <c r="C430" s="1"/>
      <c r="D430" s="1"/>
      <c r="E430" s="1"/>
      <c r="F430" s="1"/>
    </row>
    <row r="431" spans="1:6" x14ac:dyDescent="0.25">
      <c r="A431" s="1"/>
      <c r="B431" s="1"/>
      <c r="C431" s="1"/>
      <c r="D431" s="1"/>
      <c r="E431" s="1"/>
      <c r="F431" s="1"/>
    </row>
    <row r="432" spans="1:6" x14ac:dyDescent="0.25">
      <c r="A432" s="1"/>
      <c r="B432" s="1"/>
      <c r="C432" s="1"/>
      <c r="D432" s="1"/>
      <c r="E432" s="1"/>
      <c r="F432" s="1"/>
    </row>
    <row r="433" spans="1:6" x14ac:dyDescent="0.25">
      <c r="A433" s="1"/>
      <c r="B433" s="1"/>
      <c r="C433" s="1"/>
      <c r="D433" s="1"/>
      <c r="E433" s="1"/>
      <c r="F433" s="1"/>
    </row>
    <row r="434" spans="1:6" x14ac:dyDescent="0.25">
      <c r="A434" s="1"/>
      <c r="B434" s="1"/>
      <c r="C434" s="1"/>
      <c r="D434" s="1"/>
      <c r="E434" s="1"/>
      <c r="F434" s="1"/>
    </row>
    <row r="435" spans="1:6" x14ac:dyDescent="0.25">
      <c r="A435" s="1"/>
      <c r="B435" s="1"/>
      <c r="C435" s="1"/>
      <c r="D435" s="1"/>
      <c r="E435" s="1"/>
      <c r="F435" s="1"/>
    </row>
    <row r="436" spans="1:6" x14ac:dyDescent="0.25">
      <c r="A436" s="1"/>
      <c r="B436" s="1"/>
      <c r="C436" s="1"/>
      <c r="D436" s="1"/>
      <c r="E436" s="1"/>
      <c r="F436" s="1"/>
    </row>
    <row r="437" spans="1:6" x14ac:dyDescent="0.25">
      <c r="A437" s="1"/>
      <c r="B437" s="1"/>
      <c r="C437" s="1"/>
      <c r="D437" s="1"/>
      <c r="E437" s="1"/>
      <c r="F437" s="1"/>
    </row>
    <row r="438" spans="1:6" x14ac:dyDescent="0.25">
      <c r="A438" s="1"/>
      <c r="B438" s="1"/>
      <c r="C438" s="1"/>
      <c r="D438" s="1"/>
      <c r="E438" s="1"/>
      <c r="F438" s="1"/>
    </row>
    <row r="439" spans="1:6" x14ac:dyDescent="0.25">
      <c r="A439" s="1"/>
      <c r="B439" s="1"/>
      <c r="C439" s="1"/>
      <c r="D439" s="1"/>
      <c r="E439" s="1"/>
      <c r="F439" s="1"/>
    </row>
    <row r="440" spans="1:6" x14ac:dyDescent="0.25">
      <c r="A440" s="1"/>
      <c r="B440" s="1"/>
      <c r="C440" s="1"/>
      <c r="D440" s="1"/>
      <c r="E440" s="1"/>
      <c r="F440" s="1"/>
    </row>
    <row r="441" spans="1:6" x14ac:dyDescent="0.25">
      <c r="A441" s="1"/>
      <c r="B441" s="1"/>
      <c r="C441" s="1"/>
      <c r="D441" s="1"/>
      <c r="E441" s="1"/>
      <c r="F441" s="1"/>
    </row>
    <row r="442" spans="1:6" x14ac:dyDescent="0.25">
      <c r="A442" s="1"/>
      <c r="B442" s="1"/>
      <c r="C442" s="1"/>
      <c r="D442" s="1"/>
      <c r="E442" s="1"/>
      <c r="F442" s="1"/>
    </row>
    <row r="443" spans="1:6" x14ac:dyDescent="0.25">
      <c r="A443" s="1"/>
      <c r="B443" s="1"/>
      <c r="C443" s="1"/>
      <c r="D443" s="1"/>
      <c r="E443" s="1"/>
      <c r="F443" s="1"/>
    </row>
    <row r="444" spans="1:6" x14ac:dyDescent="0.25">
      <c r="A444" s="1"/>
      <c r="B444" s="1"/>
      <c r="C444" s="1"/>
      <c r="D444" s="1"/>
      <c r="E444" s="1"/>
      <c r="F444" s="1"/>
    </row>
    <row r="445" spans="1:6" x14ac:dyDescent="0.25">
      <c r="A445" s="1"/>
      <c r="B445" s="1"/>
      <c r="C445" s="1"/>
      <c r="D445" s="1"/>
      <c r="E445" s="1"/>
      <c r="F445" s="1"/>
    </row>
    <row r="446" spans="1:6" x14ac:dyDescent="0.25">
      <c r="A446" s="1"/>
      <c r="B446" s="1"/>
      <c r="C446" s="1"/>
      <c r="D446" s="1"/>
      <c r="E446" s="1"/>
      <c r="F446" s="1"/>
    </row>
    <row r="447" spans="1:6" x14ac:dyDescent="0.25">
      <c r="A447" s="1"/>
      <c r="B447" s="1"/>
      <c r="C447" s="1"/>
      <c r="D447" s="1"/>
      <c r="E447" s="1"/>
      <c r="F447" s="1"/>
    </row>
    <row r="448" spans="1:6" x14ac:dyDescent="0.25">
      <c r="A448" s="1"/>
      <c r="B448" s="1"/>
      <c r="C448" s="1"/>
      <c r="D448" s="1"/>
      <c r="E448" s="1"/>
      <c r="F448" s="1"/>
    </row>
    <row r="449" spans="1:6" x14ac:dyDescent="0.25">
      <c r="A449" s="1"/>
      <c r="B449" s="1"/>
      <c r="C449" s="1"/>
      <c r="D449" s="1"/>
      <c r="E449" s="1"/>
      <c r="F449" s="1"/>
    </row>
    <row r="450" spans="1:6" x14ac:dyDescent="0.25">
      <c r="A450" s="1"/>
      <c r="B450" s="1"/>
      <c r="C450" s="1"/>
      <c r="D450" s="1"/>
      <c r="E450" s="1"/>
      <c r="F450" s="1"/>
    </row>
    <row r="451" spans="1:6" x14ac:dyDescent="0.25">
      <c r="A451" s="1"/>
      <c r="B451" s="1"/>
      <c r="C451" s="1"/>
      <c r="D451" s="1"/>
      <c r="E451" s="1"/>
      <c r="F451" s="1"/>
    </row>
    <row r="452" spans="1:6" x14ac:dyDescent="0.25">
      <c r="A452" s="1"/>
      <c r="B452" s="1"/>
      <c r="C452" s="1"/>
      <c r="D452" s="1"/>
      <c r="E452" s="1"/>
      <c r="F452" s="1"/>
    </row>
    <row r="453" spans="1:6" x14ac:dyDescent="0.25">
      <c r="A453" s="1"/>
      <c r="B453" s="1"/>
      <c r="C453" s="1"/>
      <c r="D453" s="1"/>
      <c r="E453" s="1"/>
      <c r="F453" s="1"/>
    </row>
    <row r="454" spans="1:6" x14ac:dyDescent="0.25">
      <c r="A454" s="1"/>
      <c r="B454" s="1"/>
      <c r="C454" s="1"/>
      <c r="D454" s="1"/>
      <c r="E454" s="1"/>
      <c r="F454" s="1"/>
    </row>
    <row r="455" spans="1:6" x14ac:dyDescent="0.25">
      <c r="A455" s="1"/>
      <c r="B455" s="1"/>
      <c r="C455" s="1"/>
      <c r="D455" s="1"/>
      <c r="E455" s="1"/>
      <c r="F455" s="1"/>
    </row>
    <row r="456" spans="1:6" x14ac:dyDescent="0.25">
      <c r="A456" s="1"/>
      <c r="B456" s="1"/>
      <c r="C456" s="1"/>
      <c r="D456" s="1"/>
      <c r="E456" s="1"/>
      <c r="F456" s="1"/>
    </row>
    <row r="457" spans="1:6" x14ac:dyDescent="0.25">
      <c r="A457" s="1"/>
      <c r="B457" s="1"/>
      <c r="C457" s="1"/>
      <c r="D457" s="1"/>
      <c r="E457" s="1"/>
      <c r="F457" s="1"/>
    </row>
    <row r="458" spans="1:6" x14ac:dyDescent="0.25">
      <c r="A458" s="1"/>
      <c r="B458" s="1"/>
      <c r="C458" s="1"/>
      <c r="D458" s="1"/>
      <c r="E458" s="1"/>
      <c r="F458" s="1"/>
    </row>
    <row r="459" spans="1:6" x14ac:dyDescent="0.25">
      <c r="A459" s="1"/>
      <c r="B459" s="1"/>
      <c r="C459" s="1"/>
      <c r="D459" s="1"/>
      <c r="E459" s="1"/>
      <c r="F459" s="1"/>
    </row>
    <row r="460" spans="1:6" x14ac:dyDescent="0.25">
      <c r="A460" s="1"/>
      <c r="B460" s="1"/>
      <c r="C460" s="1"/>
      <c r="D460" s="1"/>
      <c r="E460" s="1"/>
      <c r="F460" s="1"/>
    </row>
    <row r="461" spans="1:6" x14ac:dyDescent="0.25">
      <c r="A461" s="1"/>
      <c r="B461" s="1"/>
      <c r="C461" s="1"/>
      <c r="D461" s="1"/>
      <c r="E461" s="1"/>
      <c r="F461" s="1"/>
    </row>
    <row r="462" spans="1:6" x14ac:dyDescent="0.25">
      <c r="A462" s="1"/>
      <c r="B462" s="1"/>
      <c r="C462" s="1"/>
      <c r="D462" s="1"/>
      <c r="E462" s="1"/>
      <c r="F462" s="1"/>
    </row>
    <row r="463" spans="1:6" x14ac:dyDescent="0.25">
      <c r="A463" s="1"/>
      <c r="B463" s="1"/>
      <c r="C463" s="1"/>
      <c r="D463" s="1"/>
      <c r="E463" s="1"/>
      <c r="F463" s="1"/>
    </row>
    <row r="464" spans="1:6" x14ac:dyDescent="0.25">
      <c r="A464" s="1"/>
      <c r="B464" s="1"/>
      <c r="C464" s="1"/>
      <c r="D464" s="1"/>
      <c r="E464" s="1"/>
      <c r="F464" s="1"/>
    </row>
    <row r="465" spans="1:6" x14ac:dyDescent="0.25">
      <c r="A465" s="1"/>
      <c r="B465" s="1"/>
      <c r="C465" s="1"/>
      <c r="D465" s="1"/>
      <c r="E465" s="1"/>
      <c r="F465" s="1"/>
    </row>
    <row r="466" spans="1:6" x14ac:dyDescent="0.25">
      <c r="A466" s="1"/>
      <c r="B466" s="1"/>
      <c r="C466" s="1"/>
      <c r="D466" s="1"/>
      <c r="E466" s="1"/>
      <c r="F466" s="1"/>
    </row>
    <row r="467" spans="1:6" x14ac:dyDescent="0.25">
      <c r="A467" s="1"/>
      <c r="B467" s="1"/>
      <c r="C467" s="1"/>
      <c r="D467" s="1"/>
      <c r="E467" s="1"/>
      <c r="F467" s="1"/>
    </row>
    <row r="468" spans="1:6" x14ac:dyDescent="0.25">
      <c r="A468" s="1"/>
      <c r="B468" s="1"/>
      <c r="C468" s="1"/>
      <c r="D468" s="1"/>
      <c r="E468" s="1"/>
      <c r="F468" s="1"/>
    </row>
    <row r="469" spans="1:6" x14ac:dyDescent="0.25">
      <c r="A469" s="1"/>
      <c r="B469" s="1"/>
      <c r="C469" s="1"/>
      <c r="D469" s="1"/>
      <c r="E469" s="1"/>
      <c r="F469" s="1"/>
    </row>
    <row r="470" spans="1:6" x14ac:dyDescent="0.25">
      <c r="A470" s="1"/>
      <c r="B470" s="1"/>
      <c r="C470" s="1"/>
      <c r="D470" s="1"/>
      <c r="E470" s="1"/>
      <c r="F470" s="1"/>
    </row>
    <row r="471" spans="1:6" x14ac:dyDescent="0.25">
      <c r="A471" s="1"/>
      <c r="B471" s="1"/>
      <c r="C471" s="1"/>
      <c r="D471" s="1"/>
      <c r="E471" s="1"/>
      <c r="F471" s="1"/>
    </row>
    <row r="472" spans="1:6" x14ac:dyDescent="0.25">
      <c r="A472" s="1"/>
      <c r="B472" s="1"/>
      <c r="C472" s="1"/>
      <c r="D472" s="1"/>
      <c r="E472" s="1"/>
      <c r="F472" s="1"/>
    </row>
    <row r="473" spans="1:6" x14ac:dyDescent="0.25">
      <c r="A473" s="1"/>
      <c r="B473" s="1"/>
      <c r="C473" s="1"/>
      <c r="D473" s="1"/>
      <c r="E473" s="1"/>
      <c r="F473" s="1"/>
    </row>
    <row r="474" spans="1:6" x14ac:dyDescent="0.25">
      <c r="A474" s="1"/>
      <c r="B474" s="1"/>
      <c r="C474" s="1"/>
      <c r="D474" s="1"/>
      <c r="E474" s="1"/>
      <c r="F474" s="1"/>
    </row>
    <row r="475" spans="1:6" x14ac:dyDescent="0.25">
      <c r="A475" s="1"/>
      <c r="B475" s="1"/>
      <c r="C475" s="1"/>
      <c r="D475" s="1"/>
      <c r="E475" s="1"/>
      <c r="F475" s="1"/>
    </row>
    <row r="476" spans="1:6" x14ac:dyDescent="0.25">
      <c r="A476" s="1"/>
      <c r="B476" s="1"/>
      <c r="C476" s="1"/>
      <c r="D476" s="1"/>
      <c r="E476" s="1"/>
      <c r="F476" s="1"/>
    </row>
    <row r="477" spans="1:6" x14ac:dyDescent="0.25">
      <c r="A477" s="1"/>
      <c r="B477" s="1"/>
      <c r="C477" s="1"/>
      <c r="D477" s="1"/>
      <c r="E477" s="1"/>
      <c r="F477" s="1"/>
    </row>
    <row r="478" spans="1:6" x14ac:dyDescent="0.25">
      <c r="A478" s="1"/>
      <c r="B478" s="1"/>
      <c r="C478" s="1"/>
      <c r="D478" s="1"/>
      <c r="E478" s="1"/>
      <c r="F478" s="1"/>
    </row>
    <row r="479" spans="1:6" x14ac:dyDescent="0.25">
      <c r="A479" s="1"/>
      <c r="B479" s="1"/>
      <c r="C479" s="1"/>
      <c r="D479" s="1"/>
      <c r="E479" s="1"/>
      <c r="F479" s="1"/>
    </row>
    <row r="480" spans="1:6" x14ac:dyDescent="0.25">
      <c r="A480" s="1"/>
      <c r="B480" s="1"/>
      <c r="C480" s="1"/>
      <c r="D480" s="1"/>
      <c r="E480" s="1"/>
      <c r="F480" s="1"/>
    </row>
    <row r="481" spans="1:6" x14ac:dyDescent="0.25">
      <c r="A481" s="1"/>
      <c r="B481" s="1"/>
      <c r="C481" s="1"/>
      <c r="D481" s="1"/>
      <c r="E481" s="1"/>
      <c r="F481" s="1"/>
    </row>
    <row r="482" spans="1:6" x14ac:dyDescent="0.25">
      <c r="A482" s="1"/>
      <c r="B482" s="1"/>
      <c r="C482" s="1"/>
      <c r="D482" s="1"/>
      <c r="E482" s="1"/>
      <c r="F482" s="1"/>
    </row>
    <row r="483" spans="1:6" x14ac:dyDescent="0.25">
      <c r="A483" s="1"/>
      <c r="B483" s="1"/>
      <c r="C483" s="1"/>
      <c r="D483" s="1"/>
      <c r="E483" s="1"/>
      <c r="F483" s="1"/>
    </row>
    <row r="484" spans="1:6" x14ac:dyDescent="0.25">
      <c r="A484" s="1"/>
      <c r="B484" s="1"/>
      <c r="C484" s="1"/>
      <c r="D484" s="1"/>
      <c r="E484" s="1"/>
      <c r="F484" s="1"/>
    </row>
    <row r="485" spans="1:6" x14ac:dyDescent="0.25">
      <c r="A485" s="1"/>
      <c r="B485" s="1"/>
      <c r="C485" s="1"/>
      <c r="D485" s="1"/>
      <c r="E485" s="1"/>
      <c r="F485" s="1"/>
    </row>
    <row r="486" spans="1:6" x14ac:dyDescent="0.25">
      <c r="A486" s="1"/>
      <c r="B486" s="1"/>
      <c r="C486" s="1"/>
      <c r="D486" s="1"/>
      <c r="E486" s="1"/>
      <c r="F486" s="1"/>
    </row>
    <row r="487" spans="1:6" x14ac:dyDescent="0.25">
      <c r="A487" s="1"/>
      <c r="B487" s="1"/>
      <c r="C487" s="1"/>
      <c r="D487" s="1"/>
      <c r="E487" s="1"/>
      <c r="F487" s="1"/>
    </row>
    <row r="488" spans="1:6" x14ac:dyDescent="0.25">
      <c r="A488" s="1"/>
      <c r="B488" s="1"/>
      <c r="C488" s="1"/>
      <c r="D488" s="1"/>
      <c r="E488" s="1"/>
      <c r="F488" s="1"/>
    </row>
    <row r="489" spans="1:6" x14ac:dyDescent="0.25">
      <c r="A489" s="1"/>
      <c r="B489" s="1"/>
      <c r="C489" s="1"/>
      <c r="D489" s="1"/>
      <c r="E489" s="1"/>
      <c r="F489" s="1"/>
    </row>
    <row r="490" spans="1:6" x14ac:dyDescent="0.25">
      <c r="A490" s="1"/>
      <c r="B490" s="1"/>
      <c r="C490" s="1"/>
      <c r="D490" s="1"/>
      <c r="E490" s="1"/>
      <c r="F490" s="1"/>
    </row>
    <row r="491" spans="1:6" x14ac:dyDescent="0.25">
      <c r="A491" s="1"/>
      <c r="B491" s="1"/>
      <c r="C491" s="1"/>
      <c r="D491" s="1"/>
      <c r="E491" s="1"/>
      <c r="F491" s="1"/>
    </row>
    <row r="492" spans="1:6" x14ac:dyDescent="0.25">
      <c r="A492" s="1"/>
      <c r="B492" s="1"/>
      <c r="C492" s="1"/>
      <c r="D492" s="1"/>
      <c r="E492" s="1"/>
      <c r="F492" s="1"/>
    </row>
    <row r="493" spans="1:6" x14ac:dyDescent="0.25">
      <c r="A493" s="1"/>
      <c r="B493" s="1"/>
      <c r="C493" s="1"/>
      <c r="D493" s="1"/>
      <c r="E493" s="1"/>
      <c r="F493" s="1"/>
    </row>
    <row r="494" spans="1:6" x14ac:dyDescent="0.25">
      <c r="A494" s="1"/>
      <c r="B494" s="1"/>
      <c r="C494" s="1"/>
      <c r="D494" s="1"/>
      <c r="E494" s="1"/>
      <c r="F494" s="1"/>
    </row>
    <row r="495" spans="1:6" x14ac:dyDescent="0.25">
      <c r="A495" s="1"/>
      <c r="B495" s="1"/>
      <c r="C495" s="1"/>
      <c r="D495" s="1"/>
      <c r="E495" s="1"/>
      <c r="F495" s="1"/>
    </row>
    <row r="496" spans="1:6" x14ac:dyDescent="0.25">
      <c r="A496" s="1"/>
      <c r="B496" s="1"/>
      <c r="C496" s="1"/>
      <c r="D496" s="1"/>
      <c r="E496" s="1"/>
      <c r="F496" s="1"/>
    </row>
    <row r="497" spans="1:6" x14ac:dyDescent="0.25">
      <c r="A497" s="1"/>
      <c r="B497" s="1"/>
      <c r="C497" s="1"/>
      <c r="D497" s="1"/>
      <c r="E497" s="1"/>
      <c r="F497" s="1"/>
    </row>
    <row r="498" spans="1:6" x14ac:dyDescent="0.25">
      <c r="A498" s="1"/>
      <c r="B498" s="1"/>
      <c r="C498" s="1"/>
      <c r="D498" s="1"/>
      <c r="E498" s="1"/>
      <c r="F498" s="1"/>
    </row>
    <row r="499" spans="1:6" x14ac:dyDescent="0.25">
      <c r="A499" s="1"/>
      <c r="B499" s="1"/>
      <c r="C499" s="1"/>
      <c r="D499" s="1"/>
      <c r="E499" s="1"/>
      <c r="F499" s="1"/>
    </row>
    <row r="500" spans="1:6" x14ac:dyDescent="0.25">
      <c r="A500" s="1"/>
      <c r="B500" s="1"/>
      <c r="C500" s="1"/>
      <c r="D500" s="1"/>
      <c r="E500" s="1"/>
      <c r="F500" s="1"/>
    </row>
  </sheetData>
  <mergeCells count="3">
    <mergeCell ref="A1:D1"/>
    <mergeCell ref="A2:D2"/>
    <mergeCell ref="A3:D3"/>
  </mergeCells>
  <printOptions horizontalCentered="1"/>
  <pageMargins left="0.7" right="0.7" top="0.75" bottom="0.75" header="0.3" footer="0.3"/>
  <pageSetup paperSize="9" scale="95" orientation="landscape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5"/>
  <sheetViews>
    <sheetView workbookViewId="0">
      <pane ySplit="8" topLeftCell="A9" activePane="bottomLeft" state="frozen"/>
      <selection pane="bottomLeft" activeCell="D11" sqref="D11"/>
    </sheetView>
  </sheetViews>
  <sheetFormatPr defaultColWidth="0" defaultRowHeight="15" x14ac:dyDescent="0.25"/>
  <cols>
    <col min="1" max="1" width="4.7109375" customWidth="1"/>
    <col min="2" max="2" width="7.7109375" customWidth="1"/>
    <col min="3" max="3" width="12.7109375" customWidth="1"/>
    <col min="4" max="4" width="44.7109375" customWidth="1"/>
    <col min="5" max="5" width="5.7109375" customWidth="1"/>
    <col min="6" max="8" width="9.7109375" customWidth="1"/>
    <col min="9" max="9" width="10.7109375" customWidth="1"/>
    <col min="10" max="15" width="0" hidden="1" customWidth="1"/>
    <col min="16" max="16" width="9.7109375" customWidth="1"/>
    <col min="17" max="18" width="0" hidden="1" customWidth="1"/>
    <col min="19" max="19" width="7.7109375" customWidth="1"/>
    <col min="20" max="21" width="0" hidden="1" customWidth="1"/>
    <col min="22" max="22" width="7.7109375" customWidth="1"/>
    <col min="23" max="26" width="0" hidden="1" customWidth="1"/>
    <col min="27" max="27" width="0.5703125" customWidth="1"/>
    <col min="28" max="16384" width="9.140625" hidden="1"/>
  </cols>
  <sheetData>
    <row r="1" spans="1:26" ht="20.100000000000001" customHeight="1" x14ac:dyDescent="0.25">
      <c r="A1" s="11"/>
      <c r="B1" s="218" t="s">
        <v>26</v>
      </c>
      <c r="C1" s="219"/>
      <c r="D1" s="219"/>
      <c r="E1" s="219"/>
      <c r="F1" s="219"/>
      <c r="G1" s="219"/>
      <c r="H1" s="220"/>
      <c r="I1" s="154" t="s">
        <v>90</v>
      </c>
      <c r="J1" s="11"/>
      <c r="K1" s="3"/>
      <c r="L1" s="3"/>
      <c r="M1" s="3"/>
      <c r="N1" s="3"/>
      <c r="O1" s="3"/>
      <c r="P1" s="5" t="s">
        <v>91</v>
      </c>
      <c r="Q1" s="1"/>
      <c r="R1" s="1"/>
      <c r="S1" s="3"/>
      <c r="V1" s="3"/>
      <c r="W1">
        <v>30.126000000000001</v>
      </c>
    </row>
    <row r="2" spans="1:26" ht="20.100000000000001" customHeight="1" x14ac:dyDescent="0.25">
      <c r="A2" s="11"/>
      <c r="B2" s="218" t="s">
        <v>27</v>
      </c>
      <c r="C2" s="219"/>
      <c r="D2" s="219"/>
      <c r="E2" s="219"/>
      <c r="F2" s="219"/>
      <c r="G2" s="219"/>
      <c r="H2" s="220"/>
      <c r="I2" s="154" t="s">
        <v>92</v>
      </c>
      <c r="J2" s="11"/>
      <c r="K2" s="3"/>
      <c r="L2" s="3"/>
      <c r="M2" s="3"/>
      <c r="N2" s="3"/>
      <c r="O2" s="3"/>
      <c r="P2" s="5" t="s">
        <v>93</v>
      </c>
      <c r="Q2" s="1"/>
      <c r="R2" s="1"/>
      <c r="S2" s="3"/>
      <c r="V2" s="3"/>
    </row>
    <row r="3" spans="1:26" ht="20.100000000000001" customHeight="1" x14ac:dyDescent="0.25">
      <c r="A3" s="11"/>
      <c r="B3" s="218" t="s">
        <v>28</v>
      </c>
      <c r="C3" s="219"/>
      <c r="D3" s="219"/>
      <c r="E3" s="219"/>
      <c r="F3" s="219"/>
      <c r="G3" s="219"/>
      <c r="H3" s="220"/>
      <c r="I3" s="154" t="s">
        <v>94</v>
      </c>
      <c r="J3" s="11"/>
      <c r="K3" s="3"/>
      <c r="L3" s="3"/>
      <c r="M3" s="3"/>
      <c r="N3" s="3"/>
      <c r="O3" s="3"/>
      <c r="P3" s="5" t="s">
        <v>25</v>
      </c>
      <c r="Q3" s="1"/>
      <c r="R3" s="1"/>
      <c r="S3" s="3"/>
      <c r="V3" s="3"/>
    </row>
    <row r="4" spans="1:26" x14ac:dyDescent="0.25">
      <c r="A4" s="3"/>
      <c r="B4" s="5" t="s">
        <v>95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1"/>
      <c r="R4" s="1"/>
      <c r="S4" s="3"/>
      <c r="V4" s="3"/>
    </row>
    <row r="5" spans="1:26" x14ac:dyDescent="0.25">
      <c r="A5" s="3"/>
      <c r="B5" s="155" t="s">
        <v>419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1"/>
      <c r="R5" s="1"/>
      <c r="S5" s="3"/>
      <c r="V5" s="3"/>
    </row>
    <row r="6" spans="1:26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1"/>
      <c r="R6" s="1"/>
      <c r="S6" s="3"/>
      <c r="V6" s="3"/>
    </row>
    <row r="7" spans="1:26" x14ac:dyDescent="0.25">
      <c r="A7" s="13"/>
      <c r="B7" s="14" t="s">
        <v>70</v>
      </c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"/>
      <c r="R7" s="1"/>
      <c r="S7" s="13"/>
      <c r="V7" s="13"/>
    </row>
    <row r="8" spans="1:26" ht="15.75" x14ac:dyDescent="0.25">
      <c r="A8" s="157" t="s">
        <v>80</v>
      </c>
      <c r="B8" s="157" t="s">
        <v>81</v>
      </c>
      <c r="C8" s="157" t="s">
        <v>82</v>
      </c>
      <c r="D8" s="157" t="s">
        <v>83</v>
      </c>
      <c r="E8" s="157" t="s">
        <v>84</v>
      </c>
      <c r="F8" s="157" t="s">
        <v>85</v>
      </c>
      <c r="G8" s="157" t="s">
        <v>60</v>
      </c>
      <c r="H8" s="157" t="s">
        <v>61</v>
      </c>
      <c r="I8" s="157" t="s">
        <v>86</v>
      </c>
      <c r="J8" s="157"/>
      <c r="K8" s="157"/>
      <c r="L8" s="157"/>
      <c r="M8" s="157"/>
      <c r="N8" s="157"/>
      <c r="O8" s="157"/>
      <c r="P8" s="157" t="s">
        <v>87</v>
      </c>
      <c r="Q8" s="152"/>
      <c r="R8" s="152"/>
      <c r="S8" s="157" t="s">
        <v>88</v>
      </c>
      <c r="T8" s="153"/>
      <c r="U8" s="153"/>
      <c r="V8" s="157" t="s">
        <v>89</v>
      </c>
      <c r="W8" s="151"/>
      <c r="X8" s="151"/>
      <c r="Y8" s="151"/>
      <c r="Z8" s="151"/>
    </row>
    <row r="9" spans="1:26" x14ac:dyDescent="0.25">
      <c r="A9" s="140"/>
      <c r="B9" s="140"/>
      <c r="C9" s="158"/>
      <c r="D9" s="144" t="s">
        <v>76</v>
      </c>
      <c r="E9" s="140"/>
      <c r="F9" s="159"/>
      <c r="G9" s="141"/>
      <c r="H9" s="141"/>
      <c r="I9" s="141"/>
      <c r="J9" s="140"/>
      <c r="K9" s="140"/>
      <c r="L9" s="140"/>
      <c r="M9" s="140"/>
      <c r="N9" s="140"/>
      <c r="O9" s="140"/>
      <c r="P9" s="140"/>
      <c r="Q9" s="146"/>
      <c r="R9" s="146"/>
      <c r="S9" s="140"/>
      <c r="T9" s="143"/>
      <c r="U9" s="143"/>
      <c r="V9" s="140"/>
      <c r="W9" s="143"/>
      <c r="X9" s="143"/>
      <c r="Y9" s="143"/>
      <c r="Z9" s="143"/>
    </row>
    <row r="10" spans="1:26" x14ac:dyDescent="0.25">
      <c r="A10" s="146"/>
      <c r="B10" s="146"/>
      <c r="C10" s="161">
        <v>767</v>
      </c>
      <c r="D10" s="161" t="s">
        <v>78</v>
      </c>
      <c r="E10" s="146"/>
      <c r="F10" s="160"/>
      <c r="G10" s="147"/>
      <c r="H10" s="147"/>
      <c r="I10" s="147"/>
      <c r="J10" s="146"/>
      <c r="K10" s="146"/>
      <c r="L10" s="146"/>
      <c r="M10" s="146"/>
      <c r="N10" s="146"/>
      <c r="O10" s="146"/>
      <c r="P10" s="146"/>
      <c r="Q10" s="146"/>
      <c r="R10" s="146"/>
      <c r="S10" s="146"/>
      <c r="T10" s="143"/>
      <c r="U10" s="143"/>
      <c r="V10" s="146"/>
      <c r="W10" s="143"/>
      <c r="X10" s="143"/>
      <c r="Y10" s="143"/>
      <c r="Z10" s="143"/>
    </row>
    <row r="11" spans="1:26" ht="50.1" customHeight="1" x14ac:dyDescent="0.25">
      <c r="A11" s="167">
        <v>1</v>
      </c>
      <c r="B11" s="162" t="s">
        <v>131</v>
      </c>
      <c r="C11" s="168" t="s">
        <v>420</v>
      </c>
      <c r="D11" s="162" t="s">
        <v>503</v>
      </c>
      <c r="E11" s="162" t="s">
        <v>162</v>
      </c>
      <c r="F11" s="163">
        <v>1</v>
      </c>
      <c r="G11" s="169"/>
      <c r="H11" s="169"/>
      <c r="I11" s="164">
        <f>ROUND(F11*(G11+H11),2)</f>
        <v>0</v>
      </c>
      <c r="J11" s="162">
        <f>ROUND(F11*(N11),2)</f>
        <v>0</v>
      </c>
      <c r="K11" s="165">
        <f>ROUND(F11*(O11),2)</f>
        <v>0</v>
      </c>
      <c r="L11" s="165">
        <f>ROUND(F11*(G11),2)</f>
        <v>0</v>
      </c>
      <c r="M11" s="165">
        <f>ROUND(F11*(H11),2)</f>
        <v>0</v>
      </c>
      <c r="N11" s="165">
        <v>0</v>
      </c>
      <c r="O11" s="165"/>
      <c r="P11" s="170"/>
      <c r="Q11" s="170"/>
      <c r="R11" s="170"/>
      <c r="S11" s="165">
        <f>ROUND(F11*(P11),3)</f>
        <v>0</v>
      </c>
      <c r="T11" s="166"/>
      <c r="U11" s="166"/>
      <c r="V11" s="170"/>
      <c r="Z11">
        <v>0</v>
      </c>
    </row>
    <row r="12" spans="1:26" x14ac:dyDescent="0.25">
      <c r="A12" s="146"/>
      <c r="B12" s="146"/>
      <c r="C12" s="161">
        <v>767</v>
      </c>
      <c r="D12" s="161" t="s">
        <v>78</v>
      </c>
      <c r="E12" s="146"/>
      <c r="F12" s="160"/>
      <c r="G12" s="149">
        <f>ROUND((SUM(L10:L11))/1,2)</f>
        <v>0</v>
      </c>
      <c r="H12" s="149">
        <f>ROUND((SUM(M10:M11))/1,2)</f>
        <v>0</v>
      </c>
      <c r="I12" s="149">
        <f>ROUND((SUM(I10:I11))/1,2)</f>
        <v>0</v>
      </c>
      <c r="J12" s="146"/>
      <c r="K12" s="146"/>
      <c r="L12" s="146">
        <f>ROUND((SUM(L10:L11))/1,2)</f>
        <v>0</v>
      </c>
      <c r="M12" s="146">
        <f>ROUND((SUM(M10:M11))/1,2)</f>
        <v>0</v>
      </c>
      <c r="N12" s="146"/>
      <c r="O12" s="146"/>
      <c r="P12" s="171"/>
      <c r="Q12" s="1"/>
      <c r="R12" s="1"/>
      <c r="S12" s="171">
        <f>ROUND((SUM(S10:S11))/1,2)</f>
        <v>0</v>
      </c>
      <c r="T12" s="172"/>
      <c r="U12" s="172"/>
      <c r="V12" s="2">
        <f>ROUND((SUM(V10:V11))/1,2)</f>
        <v>0</v>
      </c>
    </row>
    <row r="13" spans="1:26" x14ac:dyDescent="0.25">
      <c r="A13" s="1"/>
      <c r="B13" s="1"/>
      <c r="C13" s="1"/>
      <c r="D13" s="1"/>
      <c r="E13" s="1"/>
      <c r="F13" s="156"/>
      <c r="G13" s="139"/>
      <c r="H13" s="139"/>
      <c r="I13" s="139"/>
      <c r="J13" s="1"/>
      <c r="K13" s="1"/>
      <c r="L13" s="1"/>
      <c r="M13" s="1"/>
      <c r="N13" s="1"/>
      <c r="O13" s="1"/>
      <c r="P13" s="1"/>
      <c r="Q13" s="1"/>
      <c r="R13" s="1"/>
      <c r="S13" s="1"/>
      <c r="V13" s="1"/>
    </row>
    <row r="14" spans="1:26" x14ac:dyDescent="0.25">
      <c r="A14" s="146"/>
      <c r="B14" s="146"/>
      <c r="C14" s="146"/>
      <c r="D14" s="2" t="s">
        <v>76</v>
      </c>
      <c r="E14" s="146"/>
      <c r="F14" s="160"/>
      <c r="G14" s="149">
        <f>ROUND((SUM(L9:L13))/2,2)</f>
        <v>0</v>
      </c>
      <c r="H14" s="149">
        <f>ROUND((SUM(M9:M13))/2,2)</f>
        <v>0</v>
      </c>
      <c r="I14" s="149">
        <f>ROUND((SUM(I9:I13))/2,2)</f>
        <v>0</v>
      </c>
      <c r="J14" s="146"/>
      <c r="K14" s="146"/>
      <c r="L14" s="146">
        <f>ROUND((SUM(L9:L13))/2,2)</f>
        <v>0</v>
      </c>
      <c r="M14" s="146">
        <f>ROUND((SUM(M9:M13))/2,2)</f>
        <v>0</v>
      </c>
      <c r="N14" s="146"/>
      <c r="O14" s="146"/>
      <c r="P14" s="171"/>
      <c r="Q14" s="1"/>
      <c r="R14" s="1"/>
      <c r="S14" s="171">
        <f>ROUND((SUM(S9:S13))/2,2)</f>
        <v>0</v>
      </c>
      <c r="V14" s="2">
        <f>ROUND((SUM(V9:V13))/2,2)</f>
        <v>0</v>
      </c>
    </row>
    <row r="15" spans="1:26" x14ac:dyDescent="0.25">
      <c r="A15" s="173"/>
      <c r="B15" s="173"/>
      <c r="C15" s="173"/>
      <c r="D15" s="173" t="s">
        <v>79</v>
      </c>
      <c r="E15" s="173"/>
      <c r="F15" s="174"/>
      <c r="G15" s="175">
        <f>ROUND((SUM(L9:L14))/3,2)</f>
        <v>0</v>
      </c>
      <c r="H15" s="175">
        <f>ROUND((SUM(M9:M14))/3,2)</f>
        <v>0</v>
      </c>
      <c r="I15" s="175">
        <f>ROUND((SUM(I9:I14))/3,2)</f>
        <v>0</v>
      </c>
      <c r="J15" s="173"/>
      <c r="K15" s="173">
        <f>ROUND((SUM(K9:K14))/3,2)</f>
        <v>0</v>
      </c>
      <c r="L15" s="173">
        <f>ROUND((SUM(L9:L14))/3,2)</f>
        <v>0</v>
      </c>
      <c r="M15" s="173">
        <f>ROUND((SUM(M9:M14))/3,2)</f>
        <v>0</v>
      </c>
      <c r="N15" s="173"/>
      <c r="O15" s="173"/>
      <c r="P15" s="174"/>
      <c r="Q15" s="173"/>
      <c r="R15" s="173"/>
      <c r="S15" s="174">
        <f>ROUND((SUM(S9:S14))/3,2)</f>
        <v>0</v>
      </c>
      <c r="T15" s="176"/>
      <c r="U15" s="176"/>
      <c r="V15" s="173">
        <f>ROUND((SUM(V9:V14))/3,2)</f>
        <v>0</v>
      </c>
      <c r="Z15">
        <f>(SUM(Z9:Z14))</f>
        <v>0</v>
      </c>
    </row>
  </sheetData>
  <mergeCells count="3">
    <mergeCell ref="B1:H1"/>
    <mergeCell ref="B2:H2"/>
    <mergeCell ref="B3:H3"/>
  </mergeCells>
  <printOptions horizontalCentered="1" gridLines="1"/>
  <pageMargins left="0.7" right="6.9444444444444441E-3" top="0.75" bottom="0.75" header="0.3" footer="0.3"/>
  <pageSetup paperSize="9" scale="90" orientation="landscape" verticalDpi="0" r:id="rId1"/>
  <headerFooter>
    <oddHeader>&amp;C&amp;B&amp; Rozpočet Zateplenie budovy OcÚ v Demandiciach / Vybudovanie bezbariérového prístupu</oddHeader>
    <oddFooter>&amp;RStrana &amp;P z &amp;N    &amp;L&amp;7Spracované systémom Systematic® Kalkulus, tel.: 051 77 10 585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1"/>
  <sheetViews>
    <sheetView workbookViewId="0"/>
  </sheetViews>
  <sheetFormatPr defaultColWidth="0" defaultRowHeight="15" x14ac:dyDescent="0.25"/>
  <cols>
    <col min="1" max="1" width="1.7109375" customWidth="1"/>
    <col min="2" max="2" width="3.7109375" customWidth="1"/>
    <col min="3" max="3" width="4.7109375" customWidth="1"/>
    <col min="4" max="6" width="10.7109375" customWidth="1"/>
    <col min="7" max="7" width="3.7109375" customWidth="1"/>
    <col min="8" max="8" width="19.7109375" customWidth="1"/>
    <col min="9" max="10" width="10.7109375" customWidth="1"/>
    <col min="11" max="26" width="0" hidden="1" customWidth="1"/>
    <col min="27" max="27" width="0.42578125" customWidth="1"/>
    <col min="28" max="16384" width="9.140625" hidden="1"/>
  </cols>
  <sheetData>
    <row r="1" spans="1:23" ht="27.95" customHeight="1" thickBot="1" x14ac:dyDescent="0.3">
      <c r="A1" s="3"/>
      <c r="B1" s="13"/>
      <c r="C1" s="13"/>
      <c r="D1" s="13"/>
      <c r="E1" s="13"/>
      <c r="F1" s="14" t="s">
        <v>18</v>
      </c>
      <c r="G1" s="13"/>
      <c r="H1" s="13"/>
      <c r="I1" s="13"/>
      <c r="J1" s="13"/>
      <c r="W1">
        <v>30.126000000000001</v>
      </c>
    </row>
    <row r="2" spans="1:23" ht="30" customHeight="1" thickTop="1" x14ac:dyDescent="0.25">
      <c r="A2" s="12"/>
      <c r="B2" s="212" t="s">
        <v>1</v>
      </c>
      <c r="C2" s="213"/>
      <c r="D2" s="213"/>
      <c r="E2" s="213"/>
      <c r="F2" s="213"/>
      <c r="G2" s="213"/>
      <c r="H2" s="213"/>
      <c r="I2" s="213"/>
      <c r="J2" s="214"/>
    </row>
    <row r="3" spans="1:23" ht="18" customHeight="1" x14ac:dyDescent="0.25">
      <c r="A3" s="12"/>
      <c r="B3" s="33" t="s">
        <v>421</v>
      </c>
      <c r="C3" s="34"/>
      <c r="D3" s="35"/>
      <c r="E3" s="35"/>
      <c r="F3" s="35"/>
      <c r="G3" s="16"/>
      <c r="H3" s="16"/>
      <c r="I3" s="36" t="s">
        <v>19</v>
      </c>
      <c r="J3" s="29"/>
    </row>
    <row r="4" spans="1:23" ht="18" customHeight="1" x14ac:dyDescent="0.25">
      <c r="A4" s="12"/>
      <c r="B4" s="22"/>
      <c r="C4" s="19"/>
      <c r="D4" s="16"/>
      <c r="E4" s="16"/>
      <c r="F4" s="16"/>
      <c r="G4" s="16"/>
      <c r="H4" s="16"/>
      <c r="I4" s="36" t="s">
        <v>21</v>
      </c>
      <c r="J4" s="29"/>
    </row>
    <row r="5" spans="1:23" ht="18" customHeight="1" thickBot="1" x14ac:dyDescent="0.3">
      <c r="A5" s="12"/>
      <c r="B5" s="37" t="s">
        <v>22</v>
      </c>
      <c r="C5" s="19"/>
      <c r="D5" s="16"/>
      <c r="E5" s="16"/>
      <c r="F5" s="38" t="s">
        <v>23</v>
      </c>
      <c r="G5" s="16"/>
      <c r="H5" s="16"/>
      <c r="I5" s="36" t="s">
        <v>24</v>
      </c>
      <c r="J5" s="39" t="s">
        <v>25</v>
      </c>
    </row>
    <row r="6" spans="1:23" ht="20.100000000000001" customHeight="1" thickTop="1" x14ac:dyDescent="0.25">
      <c r="A6" s="12"/>
      <c r="B6" s="206" t="s">
        <v>26</v>
      </c>
      <c r="C6" s="207"/>
      <c r="D6" s="207"/>
      <c r="E6" s="207"/>
      <c r="F6" s="207"/>
      <c r="G6" s="207"/>
      <c r="H6" s="207"/>
      <c r="I6" s="207"/>
      <c r="J6" s="208"/>
    </row>
    <row r="7" spans="1:23" ht="18" customHeight="1" x14ac:dyDescent="0.25">
      <c r="A7" s="12"/>
      <c r="B7" s="48" t="s">
        <v>29</v>
      </c>
      <c r="C7" s="41"/>
      <c r="D7" s="17"/>
      <c r="E7" s="17"/>
      <c r="F7" s="17"/>
      <c r="G7" s="49" t="s">
        <v>30</v>
      </c>
      <c r="H7" s="17"/>
      <c r="I7" s="27"/>
      <c r="J7" s="42"/>
    </row>
    <row r="8" spans="1:23" ht="20.100000000000001" customHeight="1" x14ac:dyDescent="0.25">
      <c r="A8" s="12"/>
      <c r="B8" s="209" t="s">
        <v>27</v>
      </c>
      <c r="C8" s="210"/>
      <c r="D8" s="210"/>
      <c r="E8" s="210"/>
      <c r="F8" s="210"/>
      <c r="G8" s="210"/>
      <c r="H8" s="210"/>
      <c r="I8" s="210"/>
      <c r="J8" s="211"/>
    </row>
    <row r="9" spans="1:23" ht="18" customHeight="1" x14ac:dyDescent="0.25">
      <c r="A9" s="12"/>
      <c r="B9" s="37" t="s">
        <v>29</v>
      </c>
      <c r="C9" s="19"/>
      <c r="D9" s="16"/>
      <c r="E9" s="16"/>
      <c r="F9" s="16"/>
      <c r="G9" s="38" t="s">
        <v>30</v>
      </c>
      <c r="H9" s="16"/>
      <c r="I9" s="26"/>
      <c r="J9" s="29"/>
    </row>
    <row r="10" spans="1:23" ht="20.100000000000001" customHeight="1" x14ac:dyDescent="0.25">
      <c r="A10" s="12"/>
      <c r="B10" s="209" t="s">
        <v>28</v>
      </c>
      <c r="C10" s="210"/>
      <c r="D10" s="210"/>
      <c r="E10" s="210"/>
      <c r="F10" s="210"/>
      <c r="G10" s="210"/>
      <c r="H10" s="210"/>
      <c r="I10" s="210"/>
      <c r="J10" s="211"/>
    </row>
    <row r="11" spans="1:23" ht="18" customHeight="1" thickBot="1" x14ac:dyDescent="0.3">
      <c r="A11" s="12"/>
      <c r="B11" s="37" t="s">
        <v>29</v>
      </c>
      <c r="C11" s="19"/>
      <c r="D11" s="16"/>
      <c r="E11" s="16"/>
      <c r="F11" s="16"/>
      <c r="G11" s="38" t="s">
        <v>30</v>
      </c>
      <c r="H11" s="16"/>
      <c r="I11" s="26"/>
      <c r="J11" s="29"/>
    </row>
    <row r="12" spans="1:23" ht="18" customHeight="1" thickTop="1" x14ac:dyDescent="0.25">
      <c r="A12" s="12"/>
      <c r="B12" s="43"/>
      <c r="C12" s="44"/>
      <c r="D12" s="45"/>
      <c r="E12" s="45"/>
      <c r="F12" s="45"/>
      <c r="G12" s="45"/>
      <c r="H12" s="45"/>
      <c r="I12" s="46"/>
      <c r="J12" s="47"/>
    </row>
    <row r="13" spans="1:23" ht="18" customHeight="1" thickBot="1" x14ac:dyDescent="0.3">
      <c r="A13" s="12"/>
      <c r="B13" s="40"/>
      <c r="C13" s="41"/>
      <c r="D13" s="17"/>
      <c r="E13" s="17"/>
      <c r="F13" s="17"/>
      <c r="G13" s="17"/>
      <c r="H13" s="17"/>
      <c r="I13" s="27"/>
      <c r="J13" s="42"/>
    </row>
    <row r="14" spans="1:23" ht="18" customHeight="1" thickTop="1" x14ac:dyDescent="0.25">
      <c r="A14" s="12"/>
      <c r="B14" s="51" t="s">
        <v>31</v>
      </c>
      <c r="C14" s="79" t="s">
        <v>6</v>
      </c>
      <c r="D14" s="80" t="s">
        <v>60</v>
      </c>
      <c r="E14" s="81" t="s">
        <v>61</v>
      </c>
      <c r="F14" s="79" t="s">
        <v>62</v>
      </c>
      <c r="G14" s="51" t="s">
        <v>38</v>
      </c>
      <c r="H14" s="44"/>
      <c r="I14" s="46"/>
      <c r="J14" s="47"/>
    </row>
    <row r="15" spans="1:23" ht="18" customHeight="1" x14ac:dyDescent="0.25">
      <c r="A15" s="12"/>
      <c r="B15" s="86">
        <v>1</v>
      </c>
      <c r="C15" s="87" t="s">
        <v>32</v>
      </c>
      <c r="D15" s="88"/>
      <c r="E15" s="89"/>
      <c r="F15" s="87"/>
      <c r="G15" s="52">
        <v>7</v>
      </c>
      <c r="H15" s="54" t="s">
        <v>39</v>
      </c>
      <c r="I15" s="27"/>
      <c r="J15" s="56">
        <v>0</v>
      </c>
    </row>
    <row r="16" spans="1:23" ht="18" customHeight="1" x14ac:dyDescent="0.25">
      <c r="A16" s="12"/>
      <c r="B16" s="84">
        <v>2</v>
      </c>
      <c r="C16" s="85" t="s">
        <v>33</v>
      </c>
      <c r="D16" s="90"/>
      <c r="E16" s="91"/>
      <c r="F16" s="100"/>
      <c r="G16" s="103"/>
      <c r="H16" s="115"/>
      <c r="I16" s="117"/>
      <c r="J16" s="110"/>
    </row>
    <row r="17" spans="1:26" ht="18" customHeight="1" x14ac:dyDescent="0.25">
      <c r="A17" s="12"/>
      <c r="B17" s="58">
        <v>3</v>
      </c>
      <c r="C17" s="61" t="s">
        <v>34</v>
      </c>
      <c r="D17" s="82">
        <f>'Rekap Bleskozvod'!B13</f>
        <v>0</v>
      </c>
      <c r="E17" s="83">
        <f>'Rekap Bleskozvod'!C13</f>
        <v>0</v>
      </c>
      <c r="F17" s="75">
        <f>'Rekap Bleskozvod'!D13</f>
        <v>0</v>
      </c>
      <c r="G17" s="52">
        <v>8</v>
      </c>
      <c r="H17" s="62" t="s">
        <v>40</v>
      </c>
      <c r="I17" s="117"/>
      <c r="J17" s="110">
        <f>'SO Bleskozvod'!Z49</f>
        <v>0</v>
      </c>
    </row>
    <row r="18" spans="1:26" ht="18" customHeight="1" x14ac:dyDescent="0.25">
      <c r="A18" s="12"/>
      <c r="B18" s="52">
        <v>4</v>
      </c>
      <c r="C18" s="62" t="s">
        <v>35</v>
      </c>
      <c r="D18" s="66"/>
      <c r="E18" s="65"/>
      <c r="F18" s="68"/>
      <c r="G18" s="52">
        <v>9</v>
      </c>
      <c r="H18" s="62" t="s">
        <v>41</v>
      </c>
      <c r="I18" s="117"/>
      <c r="J18" s="110">
        <v>0</v>
      </c>
    </row>
    <row r="19" spans="1:26" ht="18" customHeight="1" x14ac:dyDescent="0.25">
      <c r="A19" s="12"/>
      <c r="B19" s="52">
        <v>5</v>
      </c>
      <c r="C19" s="62" t="s">
        <v>36</v>
      </c>
      <c r="D19" s="66"/>
      <c r="E19" s="65"/>
      <c r="F19" s="68"/>
      <c r="G19" s="103"/>
      <c r="H19" s="115"/>
      <c r="I19" s="117"/>
      <c r="J19" s="116"/>
    </row>
    <row r="20" spans="1:26" ht="18" customHeight="1" thickBot="1" x14ac:dyDescent="0.3">
      <c r="A20" s="12"/>
      <c r="B20" s="52">
        <v>6</v>
      </c>
      <c r="C20" s="63" t="s">
        <v>37</v>
      </c>
      <c r="D20" s="67"/>
      <c r="E20" s="95"/>
      <c r="F20" s="101">
        <f>SUM(F15:F19)</f>
        <v>0</v>
      </c>
      <c r="G20" s="52">
        <v>10</v>
      </c>
      <c r="H20" s="62" t="s">
        <v>37</v>
      </c>
      <c r="I20" s="119"/>
      <c r="J20" s="94">
        <f>SUM(J15:J19)</f>
        <v>0</v>
      </c>
    </row>
    <row r="21" spans="1:26" ht="18" customHeight="1" thickTop="1" x14ac:dyDescent="0.25">
      <c r="A21" s="12"/>
      <c r="B21" s="57" t="s">
        <v>49</v>
      </c>
      <c r="C21" s="60" t="s">
        <v>50</v>
      </c>
      <c r="D21" s="64"/>
      <c r="E21" s="18"/>
      <c r="F21" s="93"/>
      <c r="G21" s="57" t="s">
        <v>56</v>
      </c>
      <c r="H21" s="53" t="s">
        <v>50</v>
      </c>
      <c r="I21" s="27"/>
      <c r="J21" s="120"/>
    </row>
    <row r="22" spans="1:26" ht="18" customHeight="1" x14ac:dyDescent="0.25">
      <c r="A22" s="12"/>
      <c r="B22" s="58">
        <v>11</v>
      </c>
      <c r="C22" s="54" t="s">
        <v>51</v>
      </c>
      <c r="D22" s="74"/>
      <c r="E22" s="77" t="s">
        <v>54</v>
      </c>
      <c r="F22" s="75">
        <f>((F16*U22*0)+(F17*V22*0)+(F18*W22*0))/100</f>
        <v>0</v>
      </c>
      <c r="G22" s="58">
        <v>16</v>
      </c>
      <c r="H22" s="61" t="s">
        <v>57</v>
      </c>
      <c r="I22" s="118" t="s">
        <v>54</v>
      </c>
      <c r="J22" s="109">
        <f>((F16*X22*0)+(F17*Y22*0)+(F18*Z22*0))/100</f>
        <v>0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</row>
    <row r="23" spans="1:26" ht="18" customHeight="1" x14ac:dyDescent="0.25">
      <c r="A23" s="12"/>
      <c r="B23" s="52">
        <v>12</v>
      </c>
      <c r="C23" s="55" t="s">
        <v>52</v>
      </c>
      <c r="D23" s="59"/>
      <c r="E23" s="77" t="s">
        <v>55</v>
      </c>
      <c r="F23" s="68">
        <f>((F16*U23*0)+(F17*V23*0)+(F18*W23*0))/100</f>
        <v>0</v>
      </c>
      <c r="G23" s="52">
        <v>17</v>
      </c>
      <c r="H23" s="62" t="s">
        <v>58</v>
      </c>
      <c r="I23" s="118" t="s">
        <v>54</v>
      </c>
      <c r="J23" s="110">
        <f>((F16*X23*0)+(F17*Y23*0)+(F18*Z23*0))/100</f>
        <v>0</v>
      </c>
      <c r="U23">
        <v>1</v>
      </c>
      <c r="V23">
        <v>1</v>
      </c>
      <c r="W23">
        <v>0</v>
      </c>
      <c r="X23">
        <v>1</v>
      </c>
      <c r="Y23">
        <v>1</v>
      </c>
      <c r="Z23">
        <v>1</v>
      </c>
    </row>
    <row r="24" spans="1:26" ht="18" customHeight="1" x14ac:dyDescent="0.25">
      <c r="A24" s="12"/>
      <c r="B24" s="52">
        <v>13</v>
      </c>
      <c r="C24" s="55" t="s">
        <v>53</v>
      </c>
      <c r="D24" s="59"/>
      <c r="E24" s="77" t="s">
        <v>54</v>
      </c>
      <c r="F24" s="68">
        <f>((F16*U24*0)+(F17*V24*0)+(F18*W24*0))/100</f>
        <v>0</v>
      </c>
      <c r="G24" s="52">
        <v>18</v>
      </c>
      <c r="H24" s="62" t="s">
        <v>59</v>
      </c>
      <c r="I24" s="118" t="s">
        <v>55</v>
      </c>
      <c r="J24" s="110">
        <f>((F16*X24*0)+(F17*Y24*0)+(F18*Z24*0))/100</f>
        <v>0</v>
      </c>
      <c r="U24">
        <v>1</v>
      </c>
      <c r="V24">
        <v>1</v>
      </c>
      <c r="W24">
        <v>1</v>
      </c>
      <c r="X24">
        <v>1</v>
      </c>
      <c r="Y24">
        <v>1</v>
      </c>
      <c r="Z24">
        <v>0</v>
      </c>
    </row>
    <row r="25" spans="1:26" ht="18" customHeight="1" x14ac:dyDescent="0.25">
      <c r="A25" s="12"/>
      <c r="B25" s="52">
        <v>14</v>
      </c>
      <c r="C25" s="19"/>
      <c r="D25" s="59"/>
      <c r="E25" s="78"/>
      <c r="F25" s="76"/>
      <c r="G25" s="52">
        <v>19</v>
      </c>
      <c r="H25" s="115"/>
      <c r="I25" s="117"/>
      <c r="J25" s="116"/>
    </row>
    <row r="26" spans="1:26" ht="18" customHeight="1" thickBot="1" x14ac:dyDescent="0.3">
      <c r="A26" s="12"/>
      <c r="B26" s="52">
        <v>15</v>
      </c>
      <c r="C26" s="55"/>
      <c r="D26" s="59"/>
      <c r="E26" s="59"/>
      <c r="F26" s="102"/>
      <c r="G26" s="52">
        <v>20</v>
      </c>
      <c r="H26" s="62" t="s">
        <v>37</v>
      </c>
      <c r="I26" s="119"/>
      <c r="J26" s="94">
        <f>SUM(J22:J25)+SUM(F22:F25)</f>
        <v>0</v>
      </c>
    </row>
    <row r="27" spans="1:26" ht="18" customHeight="1" thickTop="1" x14ac:dyDescent="0.25">
      <c r="A27" s="12"/>
      <c r="B27" s="96"/>
      <c r="C27" s="131" t="s">
        <v>65</v>
      </c>
      <c r="D27" s="124"/>
      <c r="E27" s="97"/>
      <c r="F27" s="28"/>
      <c r="G27" s="104" t="s">
        <v>42</v>
      </c>
      <c r="H27" s="99" t="s">
        <v>43</v>
      </c>
      <c r="I27" s="27"/>
      <c r="J27" s="30"/>
    </row>
    <row r="28" spans="1:26" ht="18" customHeight="1" x14ac:dyDescent="0.25">
      <c r="A28" s="12"/>
      <c r="B28" s="25"/>
      <c r="C28" s="122"/>
      <c r="D28" s="125"/>
      <c r="E28" s="21"/>
      <c r="F28" s="12"/>
      <c r="G28" s="84">
        <v>21</v>
      </c>
      <c r="H28" s="85" t="s">
        <v>44</v>
      </c>
      <c r="I28" s="112"/>
      <c r="J28" s="92">
        <f>F20+J20+F26+J26</f>
        <v>0</v>
      </c>
    </row>
    <row r="29" spans="1:26" ht="18" customHeight="1" x14ac:dyDescent="0.25">
      <c r="A29" s="12"/>
      <c r="B29" s="69"/>
      <c r="C29" s="123"/>
      <c r="D29" s="126"/>
      <c r="E29" s="21"/>
      <c r="F29" s="12"/>
      <c r="G29" s="58">
        <v>22</v>
      </c>
      <c r="H29" s="61" t="s">
        <v>45</v>
      </c>
      <c r="I29" s="113">
        <f>J28-SUM('SO Bleskozvod'!K9:'SO Bleskozvod'!K48)</f>
        <v>0</v>
      </c>
      <c r="J29" s="109">
        <f>ROUND(((ROUND(I29,2)*20)*1/100),2)</f>
        <v>0</v>
      </c>
    </row>
    <row r="30" spans="1:26" ht="18" customHeight="1" x14ac:dyDescent="0.25">
      <c r="A30" s="12"/>
      <c r="B30" s="22"/>
      <c r="C30" s="115"/>
      <c r="D30" s="117"/>
      <c r="E30" s="21"/>
      <c r="F30" s="12"/>
      <c r="G30" s="52">
        <v>23</v>
      </c>
      <c r="H30" s="62" t="s">
        <v>46</v>
      </c>
      <c r="I30" s="77">
        <f>SUM('SO Bleskozvod'!K9:'SO Bleskozvod'!K48)</f>
        <v>0</v>
      </c>
      <c r="J30" s="110">
        <f>ROUND(((ROUND(I30,2)*0)/100),2)</f>
        <v>0</v>
      </c>
    </row>
    <row r="31" spans="1:26" ht="18" customHeight="1" x14ac:dyDescent="0.25">
      <c r="A31" s="12"/>
      <c r="B31" s="23"/>
      <c r="C31" s="127"/>
      <c r="D31" s="128"/>
      <c r="E31" s="21"/>
      <c r="F31" s="12"/>
      <c r="G31" s="84">
        <v>24</v>
      </c>
      <c r="H31" s="85" t="s">
        <v>47</v>
      </c>
      <c r="I31" s="107"/>
      <c r="J31" s="121">
        <f>SUM(J28:J30)</f>
        <v>0</v>
      </c>
    </row>
    <row r="32" spans="1:26" ht="18" customHeight="1" thickBot="1" x14ac:dyDescent="0.3">
      <c r="A32" s="12"/>
      <c r="B32" s="40"/>
      <c r="C32" s="108"/>
      <c r="D32" s="114"/>
      <c r="E32" s="70"/>
      <c r="F32" s="71"/>
      <c r="G32" s="58" t="s">
        <v>48</v>
      </c>
      <c r="H32" s="108"/>
      <c r="I32" s="114"/>
      <c r="J32" s="111"/>
    </row>
    <row r="33" spans="1:10" ht="18" customHeight="1" thickTop="1" x14ac:dyDescent="0.25">
      <c r="A33" s="12"/>
      <c r="B33" s="96"/>
      <c r="C33" s="97"/>
      <c r="D33" s="129" t="s">
        <v>63</v>
      </c>
      <c r="E33" s="73"/>
      <c r="F33" s="98"/>
      <c r="G33" s="105">
        <v>26</v>
      </c>
      <c r="H33" s="130" t="s">
        <v>64</v>
      </c>
      <c r="I33" s="28"/>
      <c r="J33" s="106"/>
    </row>
    <row r="34" spans="1:10" ht="18" customHeight="1" x14ac:dyDescent="0.25">
      <c r="A34" s="12"/>
      <c r="B34" s="24"/>
      <c r="C34" s="20"/>
      <c r="D34" s="15"/>
      <c r="E34" s="15"/>
      <c r="F34" s="15"/>
      <c r="G34" s="15"/>
      <c r="H34" s="15"/>
      <c r="I34" s="28"/>
      <c r="J34" s="31"/>
    </row>
    <row r="35" spans="1:10" ht="18" customHeight="1" x14ac:dyDescent="0.25">
      <c r="A35" s="12"/>
      <c r="B35" s="25"/>
      <c r="C35" s="21"/>
      <c r="D35" s="3"/>
      <c r="E35" s="3"/>
      <c r="F35" s="3"/>
      <c r="G35" s="3"/>
      <c r="H35" s="3"/>
      <c r="I35" s="12"/>
      <c r="J35" s="32"/>
    </row>
    <row r="36" spans="1:10" ht="18" customHeight="1" x14ac:dyDescent="0.25">
      <c r="A36" s="12"/>
      <c r="B36" s="25"/>
      <c r="C36" s="21"/>
      <c r="D36" s="3"/>
      <c r="E36" s="3"/>
      <c r="F36" s="3"/>
      <c r="G36" s="3"/>
      <c r="H36" s="3"/>
      <c r="I36" s="12"/>
      <c r="J36" s="32"/>
    </row>
    <row r="37" spans="1:10" ht="18" customHeight="1" x14ac:dyDescent="0.25">
      <c r="A37" s="12"/>
      <c r="B37" s="25"/>
      <c r="C37" s="21"/>
      <c r="D37" s="3"/>
      <c r="E37" s="3"/>
      <c r="F37" s="3"/>
      <c r="G37" s="3"/>
      <c r="H37" s="3"/>
      <c r="I37" s="12"/>
      <c r="J37" s="32"/>
    </row>
    <row r="38" spans="1:10" ht="18" customHeight="1" x14ac:dyDescent="0.25">
      <c r="A38" s="12"/>
      <c r="B38" s="25"/>
      <c r="C38" s="21"/>
      <c r="D38" s="3"/>
      <c r="E38" s="3"/>
      <c r="F38" s="3"/>
      <c r="G38" s="3"/>
      <c r="H38" s="3"/>
      <c r="I38" s="12"/>
      <c r="J38" s="32"/>
    </row>
    <row r="39" spans="1:10" ht="18" customHeight="1" x14ac:dyDescent="0.25">
      <c r="A39" s="12"/>
      <c r="B39" s="25"/>
      <c r="C39" s="21"/>
      <c r="D39" s="3"/>
      <c r="E39" s="3"/>
      <c r="F39" s="3"/>
      <c r="G39" s="3"/>
      <c r="H39" s="3"/>
      <c r="I39" s="12"/>
      <c r="J39" s="32"/>
    </row>
    <row r="40" spans="1:10" ht="18" customHeight="1" thickBot="1" x14ac:dyDescent="0.3">
      <c r="A40" s="12"/>
      <c r="B40" s="69"/>
      <c r="C40" s="70"/>
      <c r="D40" s="13"/>
      <c r="E40" s="13"/>
      <c r="F40" s="13"/>
      <c r="G40" s="13"/>
      <c r="H40" s="13"/>
      <c r="I40" s="71"/>
      <c r="J40" s="72"/>
    </row>
    <row r="41" spans="1:10" ht="15.75" thickTop="1" x14ac:dyDescent="0.25">
      <c r="A41" s="12"/>
      <c r="B41" s="73"/>
      <c r="C41" s="73"/>
      <c r="D41" s="73"/>
      <c r="E41" s="73"/>
      <c r="F41" s="73"/>
      <c r="G41" s="73"/>
      <c r="H41" s="73"/>
      <c r="I41" s="73"/>
      <c r="J41" s="73"/>
    </row>
  </sheetData>
  <mergeCells count="4">
    <mergeCell ref="B2:J2"/>
    <mergeCell ref="B6:J6"/>
    <mergeCell ref="B8:J8"/>
    <mergeCell ref="B10:J10"/>
  </mergeCells>
  <pageMargins left="0.7" right="0.7" top="0.75" bottom="0.75" header="0.3" footer="0.3"/>
  <pageSetup paperSize="9" scale="95" orientation="portrait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00"/>
  <sheetViews>
    <sheetView workbookViewId="0">
      <selection sqref="A1:D1"/>
    </sheetView>
  </sheetViews>
  <sheetFormatPr defaultColWidth="0" defaultRowHeight="15" x14ac:dyDescent="0.25"/>
  <cols>
    <col min="1" max="1" width="40.7109375" customWidth="1"/>
    <col min="2" max="4" width="12.7109375" customWidth="1"/>
    <col min="5" max="6" width="15.7109375" customWidth="1"/>
    <col min="7" max="7" width="0.28515625" customWidth="1"/>
    <col min="8" max="9" width="9.140625" hidden="1" customWidth="1"/>
    <col min="10" max="26" width="0" hidden="1" customWidth="1"/>
    <col min="27" max="16384" width="9.140625" hidden="1"/>
  </cols>
  <sheetData>
    <row r="1" spans="1:26" ht="20.100000000000001" customHeight="1" x14ac:dyDescent="0.25">
      <c r="A1" s="215" t="s">
        <v>26</v>
      </c>
      <c r="B1" s="216"/>
      <c r="C1" s="216"/>
      <c r="D1" s="217"/>
      <c r="E1" s="134" t="s">
        <v>23</v>
      </c>
      <c r="F1" s="133"/>
      <c r="W1">
        <v>30.126000000000001</v>
      </c>
    </row>
    <row r="2" spans="1:26" ht="20.100000000000001" customHeight="1" x14ac:dyDescent="0.25">
      <c r="A2" s="215" t="s">
        <v>27</v>
      </c>
      <c r="B2" s="216"/>
      <c r="C2" s="216"/>
      <c r="D2" s="217"/>
      <c r="E2" s="134" t="s">
        <v>21</v>
      </c>
      <c r="F2" s="133"/>
    </row>
    <row r="3" spans="1:26" ht="20.100000000000001" customHeight="1" x14ac:dyDescent="0.25">
      <c r="A3" s="215" t="s">
        <v>28</v>
      </c>
      <c r="B3" s="216"/>
      <c r="C3" s="216"/>
      <c r="D3" s="217"/>
      <c r="E3" s="134" t="s">
        <v>69</v>
      </c>
      <c r="F3" s="133"/>
    </row>
    <row r="4" spans="1:26" x14ac:dyDescent="0.25">
      <c r="A4" s="135" t="s">
        <v>1</v>
      </c>
      <c r="B4" s="132"/>
      <c r="C4" s="132"/>
      <c r="D4" s="132"/>
      <c r="E4" s="132"/>
      <c r="F4" s="132"/>
    </row>
    <row r="5" spans="1:26" x14ac:dyDescent="0.25">
      <c r="A5" s="135" t="s">
        <v>421</v>
      </c>
      <c r="B5" s="132"/>
      <c r="C5" s="132"/>
      <c r="D5" s="132"/>
      <c r="E5" s="132"/>
      <c r="F5" s="132"/>
    </row>
    <row r="6" spans="1:26" x14ac:dyDescent="0.25">
      <c r="A6" s="132"/>
      <c r="B6" s="132"/>
      <c r="C6" s="132"/>
      <c r="D6" s="132"/>
      <c r="E6" s="132"/>
      <c r="F6" s="132"/>
    </row>
    <row r="7" spans="1:26" x14ac:dyDescent="0.25">
      <c r="A7" s="132"/>
      <c r="B7" s="132"/>
      <c r="C7" s="132"/>
      <c r="D7" s="132"/>
      <c r="E7" s="132"/>
      <c r="F7" s="132"/>
    </row>
    <row r="8" spans="1:26" x14ac:dyDescent="0.25">
      <c r="A8" s="136" t="s">
        <v>70</v>
      </c>
      <c r="B8" s="132"/>
      <c r="C8" s="132"/>
      <c r="D8" s="132"/>
      <c r="E8" s="132"/>
      <c r="F8" s="132"/>
    </row>
    <row r="9" spans="1:26" x14ac:dyDescent="0.25">
      <c r="A9" s="137" t="s">
        <v>66</v>
      </c>
      <c r="B9" s="137" t="s">
        <v>60</v>
      </c>
      <c r="C9" s="137" t="s">
        <v>61</v>
      </c>
      <c r="D9" s="137" t="s">
        <v>37</v>
      </c>
      <c r="E9" s="137" t="s">
        <v>67</v>
      </c>
      <c r="F9" s="137" t="s">
        <v>68</v>
      </c>
    </row>
    <row r="10" spans="1:26" x14ac:dyDescent="0.25">
      <c r="A10" s="144" t="s">
        <v>238</v>
      </c>
      <c r="B10" s="145"/>
      <c r="C10" s="141"/>
      <c r="D10" s="141"/>
      <c r="E10" s="142"/>
      <c r="F10" s="142"/>
      <c r="G10" s="143"/>
      <c r="H10" s="143"/>
      <c r="I10" s="143"/>
      <c r="J10" s="143"/>
      <c r="K10" s="143"/>
      <c r="L10" s="143"/>
      <c r="M10" s="143"/>
      <c r="N10" s="143"/>
      <c r="O10" s="143"/>
      <c r="P10" s="143"/>
      <c r="Q10" s="143"/>
      <c r="R10" s="143"/>
      <c r="S10" s="143"/>
      <c r="T10" s="143"/>
      <c r="U10" s="143"/>
      <c r="V10" s="143"/>
      <c r="W10" s="143"/>
      <c r="X10" s="143"/>
      <c r="Y10" s="143"/>
      <c r="Z10" s="143"/>
    </row>
    <row r="11" spans="1:26" x14ac:dyDescent="0.25">
      <c r="A11" s="146" t="s">
        <v>422</v>
      </c>
      <c r="B11" s="147">
        <f>'SO Bleskozvod'!L40</f>
        <v>0</v>
      </c>
      <c r="C11" s="147">
        <f>'SO Bleskozvod'!M40</f>
        <v>0</v>
      </c>
      <c r="D11" s="147">
        <f>'SO Bleskozvod'!I40</f>
        <v>0</v>
      </c>
      <c r="E11" s="148">
        <f>'SO Bleskozvod'!S40</f>
        <v>0.02</v>
      </c>
      <c r="F11" s="148">
        <f>'SO Bleskozvod'!V40</f>
        <v>0</v>
      </c>
      <c r="G11" s="143"/>
      <c r="H11" s="143"/>
      <c r="I11" s="143"/>
      <c r="J11" s="143"/>
      <c r="K11" s="143"/>
      <c r="L11" s="143"/>
      <c r="M11" s="143"/>
      <c r="N11" s="143"/>
      <c r="O11" s="143"/>
      <c r="P11" s="143"/>
      <c r="Q11" s="143"/>
      <c r="R11" s="143"/>
      <c r="S11" s="143"/>
      <c r="T11" s="143"/>
      <c r="U11" s="143"/>
      <c r="V11" s="143"/>
      <c r="W11" s="143"/>
      <c r="X11" s="143"/>
      <c r="Y11" s="143"/>
      <c r="Z11" s="143"/>
    </row>
    <row r="12" spans="1:26" x14ac:dyDescent="0.25">
      <c r="A12" s="146" t="s">
        <v>423</v>
      </c>
      <c r="B12" s="147">
        <f>'SO Bleskozvod'!L46</f>
        <v>0</v>
      </c>
      <c r="C12" s="147">
        <f>'SO Bleskozvod'!M46</f>
        <v>0</v>
      </c>
      <c r="D12" s="147">
        <f>'SO Bleskozvod'!I46</f>
        <v>0</v>
      </c>
      <c r="E12" s="148">
        <f>'SO Bleskozvod'!S46</f>
        <v>0</v>
      </c>
      <c r="F12" s="148">
        <f>'SO Bleskozvod'!V46</f>
        <v>0</v>
      </c>
      <c r="G12" s="143"/>
      <c r="H12" s="143"/>
      <c r="I12" s="143"/>
      <c r="J12" s="143"/>
      <c r="K12" s="143"/>
      <c r="L12" s="143"/>
      <c r="M12" s="143"/>
      <c r="N12" s="143"/>
      <c r="O12" s="143"/>
      <c r="P12" s="143"/>
      <c r="Q12" s="143"/>
      <c r="R12" s="143"/>
      <c r="S12" s="143"/>
      <c r="T12" s="143"/>
      <c r="U12" s="143"/>
      <c r="V12" s="143"/>
      <c r="W12" s="143"/>
      <c r="X12" s="143"/>
      <c r="Y12" s="143"/>
      <c r="Z12" s="143"/>
    </row>
    <row r="13" spans="1:26" x14ac:dyDescent="0.25">
      <c r="A13" s="2" t="s">
        <v>238</v>
      </c>
      <c r="B13" s="149">
        <f>'SO Bleskozvod'!L48</f>
        <v>0</v>
      </c>
      <c r="C13" s="149">
        <f>'SO Bleskozvod'!M48</f>
        <v>0</v>
      </c>
      <c r="D13" s="149">
        <f>'SO Bleskozvod'!I48</f>
        <v>0</v>
      </c>
      <c r="E13" s="150">
        <f>'SO Bleskozvod'!S48</f>
        <v>0.02</v>
      </c>
      <c r="F13" s="150">
        <f>'SO Bleskozvod'!V48</f>
        <v>0</v>
      </c>
      <c r="G13" s="143"/>
      <c r="H13" s="143"/>
      <c r="I13" s="143"/>
      <c r="J13" s="143"/>
      <c r="K13" s="143"/>
      <c r="L13" s="143"/>
      <c r="M13" s="143"/>
      <c r="N13" s="143"/>
      <c r="O13" s="143"/>
      <c r="P13" s="143"/>
      <c r="Q13" s="143"/>
      <c r="R13" s="143"/>
      <c r="S13" s="143"/>
      <c r="T13" s="143"/>
      <c r="U13" s="143"/>
      <c r="V13" s="143"/>
      <c r="W13" s="143"/>
      <c r="X13" s="143"/>
      <c r="Y13" s="143"/>
      <c r="Z13" s="143"/>
    </row>
    <row r="14" spans="1:26" x14ac:dyDescent="0.25">
      <c r="A14" s="1"/>
      <c r="B14" s="139"/>
      <c r="C14" s="139"/>
      <c r="D14" s="139"/>
      <c r="E14" s="138"/>
      <c r="F14" s="138"/>
    </row>
    <row r="15" spans="1:26" x14ac:dyDescent="0.25">
      <c r="A15" s="2" t="s">
        <v>79</v>
      </c>
      <c r="B15" s="149">
        <f>'SO Bleskozvod'!L49</f>
        <v>0</v>
      </c>
      <c r="C15" s="149">
        <f>'SO Bleskozvod'!M49</f>
        <v>0</v>
      </c>
      <c r="D15" s="149">
        <f>'SO Bleskozvod'!I49</f>
        <v>0</v>
      </c>
      <c r="E15" s="150">
        <f>'SO Bleskozvod'!S49</f>
        <v>0.02</v>
      </c>
      <c r="F15" s="150">
        <f>'SO Bleskozvod'!V49</f>
        <v>0</v>
      </c>
      <c r="G15" s="143"/>
      <c r="H15" s="143"/>
      <c r="I15" s="143"/>
      <c r="J15" s="143"/>
      <c r="K15" s="143"/>
      <c r="L15" s="143"/>
      <c r="M15" s="143"/>
      <c r="N15" s="143"/>
      <c r="O15" s="143"/>
      <c r="P15" s="143"/>
      <c r="Q15" s="143"/>
      <c r="R15" s="143"/>
      <c r="S15" s="143"/>
      <c r="T15" s="143"/>
      <c r="U15" s="143"/>
      <c r="V15" s="143"/>
      <c r="W15" s="143"/>
      <c r="X15" s="143"/>
      <c r="Y15" s="143"/>
      <c r="Z15" s="143"/>
    </row>
    <row r="16" spans="1:26" x14ac:dyDescent="0.25">
      <c r="A16" s="1"/>
      <c r="B16" s="139"/>
      <c r="C16" s="139"/>
      <c r="D16" s="139"/>
      <c r="E16" s="138"/>
      <c r="F16" s="138"/>
    </row>
    <row r="17" spans="1:6" x14ac:dyDescent="0.25">
      <c r="A17" s="1"/>
      <c r="B17" s="139"/>
      <c r="C17" s="139"/>
      <c r="D17" s="139"/>
      <c r="E17" s="138"/>
      <c r="F17" s="138"/>
    </row>
    <row r="18" spans="1:6" x14ac:dyDescent="0.25">
      <c r="A18" s="1"/>
      <c r="B18" s="139"/>
      <c r="C18" s="139"/>
      <c r="D18" s="139"/>
      <c r="E18" s="138"/>
      <c r="F18" s="138"/>
    </row>
    <row r="19" spans="1:6" x14ac:dyDescent="0.25">
      <c r="A19" s="1"/>
      <c r="B19" s="139"/>
      <c r="C19" s="139"/>
      <c r="D19" s="139"/>
      <c r="E19" s="138"/>
      <c r="F19" s="138"/>
    </row>
    <row r="20" spans="1:6" x14ac:dyDescent="0.25">
      <c r="A20" s="1"/>
      <c r="B20" s="139"/>
      <c r="C20" s="139"/>
      <c r="D20" s="139"/>
      <c r="E20" s="138"/>
      <c r="F20" s="138"/>
    </row>
    <row r="21" spans="1:6" x14ac:dyDescent="0.25">
      <c r="A21" s="1"/>
      <c r="B21" s="139"/>
      <c r="C21" s="139"/>
      <c r="D21" s="139"/>
      <c r="E21" s="138"/>
      <c r="F21" s="138"/>
    </row>
    <row r="22" spans="1:6" x14ac:dyDescent="0.25">
      <c r="A22" s="1"/>
      <c r="B22" s="139"/>
      <c r="C22" s="139"/>
      <c r="D22" s="139"/>
      <c r="E22" s="138"/>
      <c r="F22" s="138"/>
    </row>
    <row r="23" spans="1:6" x14ac:dyDescent="0.25">
      <c r="A23" s="1"/>
      <c r="B23" s="139"/>
      <c r="C23" s="139"/>
      <c r="D23" s="139"/>
      <c r="E23" s="138"/>
      <c r="F23" s="138"/>
    </row>
    <row r="24" spans="1:6" x14ac:dyDescent="0.25">
      <c r="A24" s="1"/>
      <c r="B24" s="139"/>
      <c r="C24" s="139"/>
      <c r="D24" s="139"/>
      <c r="E24" s="138"/>
      <c r="F24" s="138"/>
    </row>
    <row r="25" spans="1:6" x14ac:dyDescent="0.25">
      <c r="A25" s="1"/>
      <c r="B25" s="139"/>
      <c r="C25" s="139"/>
      <c r="D25" s="139"/>
      <c r="E25" s="138"/>
      <c r="F25" s="138"/>
    </row>
    <row r="26" spans="1:6" x14ac:dyDescent="0.25">
      <c r="A26" s="1"/>
      <c r="B26" s="139"/>
      <c r="C26" s="139"/>
      <c r="D26" s="139"/>
      <c r="E26" s="138"/>
      <c r="F26" s="138"/>
    </row>
    <row r="27" spans="1:6" x14ac:dyDescent="0.25">
      <c r="A27" s="1"/>
      <c r="B27" s="139"/>
      <c r="C27" s="139"/>
      <c r="D27" s="139"/>
      <c r="E27" s="138"/>
      <c r="F27" s="138"/>
    </row>
    <row r="28" spans="1:6" x14ac:dyDescent="0.25">
      <c r="A28" s="1"/>
      <c r="B28" s="139"/>
      <c r="C28" s="139"/>
      <c r="D28" s="139"/>
      <c r="E28" s="138"/>
      <c r="F28" s="138"/>
    </row>
    <row r="29" spans="1:6" x14ac:dyDescent="0.25">
      <c r="A29" s="1"/>
      <c r="B29" s="139"/>
      <c r="C29" s="139"/>
      <c r="D29" s="139"/>
      <c r="E29" s="138"/>
      <c r="F29" s="138"/>
    </row>
    <row r="30" spans="1:6" x14ac:dyDescent="0.25">
      <c r="A30" s="1"/>
      <c r="B30" s="139"/>
      <c r="C30" s="139"/>
      <c r="D30" s="139"/>
      <c r="E30" s="138"/>
      <c r="F30" s="138"/>
    </row>
    <row r="31" spans="1:6" x14ac:dyDescent="0.25">
      <c r="A31" s="1"/>
      <c r="B31" s="139"/>
      <c r="C31" s="139"/>
      <c r="D31" s="139"/>
      <c r="E31" s="138"/>
      <c r="F31" s="138"/>
    </row>
    <row r="32" spans="1:6" x14ac:dyDescent="0.25">
      <c r="A32" s="1"/>
      <c r="B32" s="139"/>
      <c r="C32" s="139"/>
      <c r="D32" s="139"/>
      <c r="E32" s="138"/>
      <c r="F32" s="138"/>
    </row>
    <row r="33" spans="1:6" x14ac:dyDescent="0.25">
      <c r="A33" s="1"/>
      <c r="B33" s="139"/>
      <c r="C33" s="139"/>
      <c r="D33" s="139"/>
      <c r="E33" s="138"/>
      <c r="F33" s="138"/>
    </row>
    <row r="34" spans="1:6" x14ac:dyDescent="0.25">
      <c r="A34" s="1"/>
      <c r="B34" s="139"/>
      <c r="C34" s="139"/>
      <c r="D34" s="139"/>
      <c r="E34" s="138"/>
      <c r="F34" s="138"/>
    </row>
    <row r="35" spans="1:6" x14ac:dyDescent="0.25">
      <c r="A35" s="1"/>
      <c r="B35" s="139"/>
      <c r="C35" s="139"/>
      <c r="D35" s="139"/>
      <c r="E35" s="138"/>
      <c r="F35" s="138"/>
    </row>
    <row r="36" spans="1:6" x14ac:dyDescent="0.25">
      <c r="A36" s="1"/>
      <c r="B36" s="139"/>
      <c r="C36" s="139"/>
      <c r="D36" s="139"/>
      <c r="E36" s="138"/>
      <c r="F36" s="138"/>
    </row>
    <row r="37" spans="1:6" x14ac:dyDescent="0.25">
      <c r="A37" s="1"/>
      <c r="B37" s="139"/>
      <c r="C37" s="139"/>
      <c r="D37" s="139"/>
      <c r="E37" s="138"/>
      <c r="F37" s="138"/>
    </row>
    <row r="38" spans="1:6" x14ac:dyDescent="0.25">
      <c r="A38" s="1"/>
      <c r="B38" s="139"/>
      <c r="C38" s="139"/>
      <c r="D38" s="139"/>
      <c r="E38" s="138"/>
      <c r="F38" s="138"/>
    </row>
    <row r="39" spans="1:6" x14ac:dyDescent="0.25">
      <c r="A39" s="1"/>
      <c r="B39" s="139"/>
      <c r="C39" s="139"/>
      <c r="D39" s="139"/>
      <c r="E39" s="138"/>
      <c r="F39" s="138"/>
    </row>
    <row r="40" spans="1:6" x14ac:dyDescent="0.25">
      <c r="A40" s="1"/>
      <c r="B40" s="139"/>
      <c r="C40" s="139"/>
      <c r="D40" s="139"/>
      <c r="E40" s="138"/>
      <c r="F40" s="138"/>
    </row>
    <row r="41" spans="1:6" x14ac:dyDescent="0.25">
      <c r="A41" s="1"/>
      <c r="B41" s="139"/>
      <c r="C41" s="139"/>
      <c r="D41" s="139"/>
      <c r="E41" s="138"/>
      <c r="F41" s="138"/>
    </row>
    <row r="42" spans="1:6" x14ac:dyDescent="0.25">
      <c r="A42" s="1"/>
      <c r="B42" s="139"/>
      <c r="C42" s="139"/>
      <c r="D42" s="139"/>
      <c r="E42" s="138"/>
      <c r="F42" s="138"/>
    </row>
    <row r="43" spans="1:6" x14ac:dyDescent="0.25">
      <c r="A43" s="1"/>
      <c r="B43" s="139"/>
      <c r="C43" s="139"/>
      <c r="D43" s="139"/>
      <c r="E43" s="138"/>
      <c r="F43" s="138"/>
    </row>
    <row r="44" spans="1:6" x14ac:dyDescent="0.25">
      <c r="A44" s="1"/>
      <c r="B44" s="139"/>
      <c r="C44" s="139"/>
      <c r="D44" s="139"/>
      <c r="E44" s="138"/>
      <c r="F44" s="138"/>
    </row>
    <row r="45" spans="1:6" x14ac:dyDescent="0.25">
      <c r="A45" s="1"/>
      <c r="B45" s="139"/>
      <c r="C45" s="139"/>
      <c r="D45" s="139"/>
      <c r="E45" s="138"/>
      <c r="F45" s="138"/>
    </row>
    <row r="46" spans="1:6" x14ac:dyDescent="0.25">
      <c r="A46" s="1"/>
      <c r="B46" s="139"/>
      <c r="C46" s="139"/>
      <c r="D46" s="139"/>
      <c r="E46" s="138"/>
      <c r="F46" s="138"/>
    </row>
    <row r="47" spans="1:6" x14ac:dyDescent="0.25">
      <c r="A47" s="1"/>
      <c r="B47" s="139"/>
      <c r="C47" s="139"/>
      <c r="D47" s="139"/>
      <c r="E47" s="138"/>
      <c r="F47" s="138"/>
    </row>
    <row r="48" spans="1:6" x14ac:dyDescent="0.25">
      <c r="A48" s="1"/>
      <c r="B48" s="139"/>
      <c r="C48" s="139"/>
      <c r="D48" s="139"/>
      <c r="E48" s="138"/>
      <c r="F48" s="138"/>
    </row>
    <row r="49" spans="1:6" x14ac:dyDescent="0.25">
      <c r="A49" s="1"/>
      <c r="B49" s="139"/>
      <c r="C49" s="139"/>
      <c r="D49" s="139"/>
      <c r="E49" s="138"/>
      <c r="F49" s="138"/>
    </row>
    <row r="50" spans="1:6" x14ac:dyDescent="0.25">
      <c r="A50" s="1"/>
      <c r="B50" s="139"/>
      <c r="C50" s="139"/>
      <c r="D50" s="139"/>
      <c r="E50" s="138"/>
      <c r="F50" s="138"/>
    </row>
    <row r="51" spans="1:6" x14ac:dyDescent="0.25">
      <c r="A51" s="1"/>
      <c r="B51" s="139"/>
      <c r="C51" s="139"/>
      <c r="D51" s="139"/>
      <c r="E51" s="138"/>
      <c r="F51" s="138"/>
    </row>
    <row r="52" spans="1:6" x14ac:dyDescent="0.25">
      <c r="A52" s="1"/>
      <c r="B52" s="139"/>
      <c r="C52" s="139"/>
      <c r="D52" s="139"/>
      <c r="E52" s="138"/>
      <c r="F52" s="138"/>
    </row>
    <row r="53" spans="1:6" x14ac:dyDescent="0.25">
      <c r="A53" s="1"/>
      <c r="B53" s="139"/>
      <c r="C53" s="139"/>
      <c r="D53" s="139"/>
      <c r="E53" s="138"/>
      <c r="F53" s="138"/>
    </row>
    <row r="54" spans="1:6" x14ac:dyDescent="0.25">
      <c r="A54" s="1"/>
      <c r="B54" s="139"/>
      <c r="C54" s="139"/>
      <c r="D54" s="139"/>
      <c r="E54" s="138"/>
      <c r="F54" s="138"/>
    </row>
    <row r="55" spans="1:6" x14ac:dyDescent="0.25">
      <c r="A55" s="1"/>
      <c r="B55" s="139"/>
      <c r="C55" s="139"/>
      <c r="D55" s="139"/>
      <c r="E55" s="138"/>
      <c r="F55" s="138"/>
    </row>
    <row r="56" spans="1:6" x14ac:dyDescent="0.25">
      <c r="A56" s="1"/>
      <c r="B56" s="139"/>
      <c r="C56" s="139"/>
      <c r="D56" s="139"/>
      <c r="E56" s="138"/>
      <c r="F56" s="138"/>
    </row>
    <row r="57" spans="1:6" x14ac:dyDescent="0.25">
      <c r="A57" s="1"/>
      <c r="B57" s="139"/>
      <c r="C57" s="139"/>
      <c r="D57" s="139"/>
      <c r="E57" s="138"/>
      <c r="F57" s="138"/>
    </row>
    <row r="58" spans="1:6" x14ac:dyDescent="0.25">
      <c r="A58" s="1"/>
      <c r="B58" s="139"/>
      <c r="C58" s="139"/>
      <c r="D58" s="139"/>
      <c r="E58" s="138"/>
      <c r="F58" s="138"/>
    </row>
    <row r="59" spans="1:6" x14ac:dyDescent="0.25">
      <c r="A59" s="1"/>
      <c r="B59" s="139"/>
      <c r="C59" s="139"/>
      <c r="D59" s="139"/>
      <c r="E59" s="138"/>
      <c r="F59" s="138"/>
    </row>
    <row r="60" spans="1:6" x14ac:dyDescent="0.25">
      <c r="A60" s="1"/>
      <c r="B60" s="139"/>
      <c r="C60" s="139"/>
      <c r="D60" s="139"/>
      <c r="E60" s="138"/>
      <c r="F60" s="138"/>
    </row>
    <row r="61" spans="1:6" x14ac:dyDescent="0.25">
      <c r="A61" s="1"/>
      <c r="B61" s="139"/>
      <c r="C61" s="139"/>
      <c r="D61" s="139"/>
      <c r="E61" s="138"/>
      <c r="F61" s="138"/>
    </row>
    <row r="62" spans="1:6" x14ac:dyDescent="0.25">
      <c r="A62" s="1"/>
      <c r="B62" s="139"/>
      <c r="C62" s="139"/>
      <c r="D62" s="139"/>
      <c r="E62" s="138"/>
      <c r="F62" s="138"/>
    </row>
    <row r="63" spans="1:6" x14ac:dyDescent="0.25">
      <c r="A63" s="1"/>
      <c r="B63" s="139"/>
      <c r="C63" s="139"/>
      <c r="D63" s="139"/>
      <c r="E63" s="138"/>
      <c r="F63" s="138"/>
    </row>
    <row r="64" spans="1:6" x14ac:dyDescent="0.25">
      <c r="A64" s="1"/>
      <c r="B64" s="139"/>
      <c r="C64" s="139"/>
      <c r="D64" s="139"/>
      <c r="E64" s="138"/>
      <c r="F64" s="138"/>
    </row>
    <row r="65" spans="1:6" x14ac:dyDescent="0.25">
      <c r="A65" s="1"/>
      <c r="B65" s="139"/>
      <c r="C65" s="139"/>
      <c r="D65" s="139"/>
      <c r="E65" s="138"/>
      <c r="F65" s="138"/>
    </row>
    <row r="66" spans="1:6" x14ac:dyDescent="0.25">
      <c r="A66" s="1"/>
      <c r="B66" s="139"/>
      <c r="C66" s="139"/>
      <c r="D66" s="139"/>
      <c r="E66" s="138"/>
      <c r="F66" s="138"/>
    </row>
    <row r="67" spans="1:6" x14ac:dyDescent="0.25">
      <c r="A67" s="1"/>
      <c r="B67" s="1"/>
      <c r="C67" s="1"/>
      <c r="D67" s="1"/>
      <c r="E67" s="1"/>
      <c r="F67" s="1"/>
    </row>
    <row r="68" spans="1:6" x14ac:dyDescent="0.25">
      <c r="A68" s="1"/>
      <c r="B68" s="1"/>
      <c r="C68" s="1"/>
      <c r="D68" s="1"/>
      <c r="E68" s="1"/>
      <c r="F68" s="1"/>
    </row>
    <row r="69" spans="1:6" x14ac:dyDescent="0.25">
      <c r="A69" s="1"/>
      <c r="B69" s="1"/>
      <c r="C69" s="1"/>
      <c r="D69" s="1"/>
      <c r="E69" s="1"/>
      <c r="F69" s="1"/>
    </row>
    <row r="70" spans="1:6" x14ac:dyDescent="0.25">
      <c r="A70" s="1"/>
      <c r="B70" s="1"/>
      <c r="C70" s="1"/>
      <c r="D70" s="1"/>
      <c r="E70" s="1"/>
      <c r="F70" s="1"/>
    </row>
    <row r="71" spans="1:6" x14ac:dyDescent="0.25">
      <c r="A71" s="1"/>
      <c r="B71" s="1"/>
      <c r="C71" s="1"/>
      <c r="D71" s="1"/>
      <c r="E71" s="1"/>
      <c r="F71" s="1"/>
    </row>
    <row r="72" spans="1:6" x14ac:dyDescent="0.25">
      <c r="A72" s="1"/>
      <c r="B72" s="1"/>
      <c r="C72" s="1"/>
      <c r="D72" s="1"/>
      <c r="E72" s="1"/>
      <c r="F72" s="1"/>
    </row>
    <row r="73" spans="1:6" x14ac:dyDescent="0.25">
      <c r="A73" s="1"/>
      <c r="B73" s="1"/>
      <c r="C73" s="1"/>
      <c r="D73" s="1"/>
      <c r="E73" s="1"/>
      <c r="F73" s="1"/>
    </row>
    <row r="74" spans="1:6" x14ac:dyDescent="0.25">
      <c r="A74" s="1"/>
      <c r="B74" s="1"/>
      <c r="C74" s="1"/>
      <c r="D74" s="1"/>
      <c r="E74" s="1"/>
      <c r="F74" s="1"/>
    </row>
    <row r="75" spans="1:6" x14ac:dyDescent="0.25">
      <c r="A75" s="1"/>
      <c r="B75" s="1"/>
      <c r="C75" s="1"/>
      <c r="D75" s="1"/>
      <c r="E75" s="1"/>
      <c r="F75" s="1"/>
    </row>
    <row r="76" spans="1:6" x14ac:dyDescent="0.25">
      <c r="A76" s="1"/>
      <c r="B76" s="1"/>
      <c r="C76" s="1"/>
      <c r="D76" s="1"/>
      <c r="E76" s="1"/>
      <c r="F76" s="1"/>
    </row>
    <row r="77" spans="1:6" x14ac:dyDescent="0.25">
      <c r="A77" s="1"/>
      <c r="B77" s="1"/>
      <c r="C77" s="1"/>
      <c r="D77" s="1"/>
      <c r="E77" s="1"/>
      <c r="F77" s="1"/>
    </row>
    <row r="78" spans="1:6" x14ac:dyDescent="0.25">
      <c r="A78" s="1"/>
      <c r="B78" s="1"/>
      <c r="C78" s="1"/>
      <c r="D78" s="1"/>
      <c r="E78" s="1"/>
      <c r="F78" s="1"/>
    </row>
    <row r="79" spans="1:6" x14ac:dyDescent="0.25">
      <c r="A79" s="1"/>
      <c r="B79" s="1"/>
      <c r="C79" s="1"/>
      <c r="D79" s="1"/>
      <c r="E79" s="1"/>
      <c r="F79" s="1"/>
    </row>
    <row r="80" spans="1:6" x14ac:dyDescent="0.25">
      <c r="A80" s="1"/>
      <c r="B80" s="1"/>
      <c r="C80" s="1"/>
      <c r="D80" s="1"/>
      <c r="E80" s="1"/>
      <c r="F80" s="1"/>
    </row>
    <row r="81" spans="1:6" x14ac:dyDescent="0.25">
      <c r="A81" s="1"/>
      <c r="B81" s="1"/>
      <c r="C81" s="1"/>
      <c r="D81" s="1"/>
      <c r="E81" s="1"/>
      <c r="F81" s="1"/>
    </row>
    <row r="82" spans="1:6" x14ac:dyDescent="0.25">
      <c r="A82" s="1"/>
      <c r="B82" s="1"/>
      <c r="C82" s="1"/>
      <c r="D82" s="1"/>
      <c r="E82" s="1"/>
      <c r="F82" s="1"/>
    </row>
    <row r="83" spans="1:6" x14ac:dyDescent="0.25">
      <c r="A83" s="1"/>
      <c r="B83" s="1"/>
      <c r="C83" s="1"/>
      <c r="D83" s="1"/>
      <c r="E83" s="1"/>
      <c r="F83" s="1"/>
    </row>
    <row r="84" spans="1:6" x14ac:dyDescent="0.25">
      <c r="A84" s="1"/>
      <c r="B84" s="1"/>
      <c r="C84" s="1"/>
      <c r="D84" s="1"/>
      <c r="E84" s="1"/>
      <c r="F84" s="1"/>
    </row>
    <row r="85" spans="1:6" x14ac:dyDescent="0.25">
      <c r="A85" s="1"/>
      <c r="B85" s="1"/>
      <c r="C85" s="1"/>
      <c r="D85" s="1"/>
      <c r="E85" s="1"/>
      <c r="F85" s="1"/>
    </row>
    <row r="86" spans="1:6" x14ac:dyDescent="0.25">
      <c r="A86" s="1"/>
      <c r="B86" s="1"/>
      <c r="C86" s="1"/>
      <c r="D86" s="1"/>
      <c r="E86" s="1"/>
      <c r="F86" s="1"/>
    </row>
    <row r="87" spans="1:6" x14ac:dyDescent="0.25">
      <c r="A87" s="1"/>
      <c r="B87" s="1"/>
      <c r="C87" s="1"/>
      <c r="D87" s="1"/>
      <c r="E87" s="1"/>
      <c r="F87" s="1"/>
    </row>
    <row r="88" spans="1:6" x14ac:dyDescent="0.25">
      <c r="A88" s="1"/>
      <c r="B88" s="1"/>
      <c r="C88" s="1"/>
      <c r="D88" s="1"/>
      <c r="E88" s="1"/>
      <c r="F88" s="1"/>
    </row>
    <row r="89" spans="1:6" x14ac:dyDescent="0.25">
      <c r="A89" s="1"/>
      <c r="B89" s="1"/>
      <c r="C89" s="1"/>
      <c r="D89" s="1"/>
      <c r="E89" s="1"/>
      <c r="F89" s="1"/>
    </row>
    <row r="90" spans="1:6" x14ac:dyDescent="0.25">
      <c r="A90" s="1"/>
      <c r="B90" s="1"/>
      <c r="C90" s="1"/>
      <c r="D90" s="1"/>
      <c r="E90" s="1"/>
      <c r="F90" s="1"/>
    </row>
    <row r="91" spans="1:6" x14ac:dyDescent="0.25">
      <c r="A91" s="1"/>
      <c r="B91" s="1"/>
      <c r="C91" s="1"/>
      <c r="D91" s="1"/>
      <c r="E91" s="1"/>
      <c r="F91" s="1"/>
    </row>
    <row r="92" spans="1:6" x14ac:dyDescent="0.25">
      <c r="A92" s="1"/>
      <c r="B92" s="1"/>
      <c r="C92" s="1"/>
      <c r="D92" s="1"/>
      <c r="E92" s="1"/>
      <c r="F92" s="1"/>
    </row>
    <row r="93" spans="1:6" x14ac:dyDescent="0.25">
      <c r="A93" s="1"/>
      <c r="B93" s="1"/>
      <c r="C93" s="1"/>
      <c r="D93" s="1"/>
      <c r="E93" s="1"/>
      <c r="F93" s="1"/>
    </row>
    <row r="94" spans="1:6" x14ac:dyDescent="0.25">
      <c r="A94" s="1"/>
      <c r="B94" s="1"/>
      <c r="C94" s="1"/>
      <c r="D94" s="1"/>
      <c r="E94" s="1"/>
      <c r="F94" s="1"/>
    </row>
    <row r="95" spans="1:6" x14ac:dyDescent="0.25">
      <c r="A95" s="1"/>
      <c r="B95" s="1"/>
      <c r="C95" s="1"/>
      <c r="D95" s="1"/>
      <c r="E95" s="1"/>
      <c r="F95" s="1"/>
    </row>
    <row r="96" spans="1:6" x14ac:dyDescent="0.25">
      <c r="A96" s="1"/>
      <c r="B96" s="1"/>
      <c r="C96" s="1"/>
      <c r="D96" s="1"/>
      <c r="E96" s="1"/>
      <c r="F96" s="1"/>
    </row>
    <row r="97" spans="1:6" x14ac:dyDescent="0.25">
      <c r="A97" s="1"/>
      <c r="B97" s="1"/>
      <c r="C97" s="1"/>
      <c r="D97" s="1"/>
      <c r="E97" s="1"/>
      <c r="F97" s="1"/>
    </row>
    <row r="98" spans="1:6" x14ac:dyDescent="0.25">
      <c r="A98" s="1"/>
      <c r="B98" s="1"/>
      <c r="C98" s="1"/>
      <c r="D98" s="1"/>
      <c r="E98" s="1"/>
      <c r="F98" s="1"/>
    </row>
    <row r="99" spans="1:6" x14ac:dyDescent="0.25">
      <c r="A99" s="1"/>
      <c r="B99" s="1"/>
      <c r="C99" s="1"/>
      <c r="D99" s="1"/>
      <c r="E99" s="1"/>
      <c r="F99" s="1"/>
    </row>
    <row r="100" spans="1:6" x14ac:dyDescent="0.25">
      <c r="A100" s="1"/>
      <c r="B100" s="1"/>
      <c r="C100" s="1"/>
      <c r="D100" s="1"/>
      <c r="E100" s="1"/>
      <c r="F100" s="1"/>
    </row>
    <row r="101" spans="1:6" x14ac:dyDescent="0.25">
      <c r="A101" s="1"/>
      <c r="B101" s="1"/>
      <c r="C101" s="1"/>
      <c r="D101" s="1"/>
      <c r="E101" s="1"/>
      <c r="F101" s="1"/>
    </row>
    <row r="102" spans="1:6" x14ac:dyDescent="0.25">
      <c r="A102" s="1"/>
      <c r="B102" s="1"/>
      <c r="C102" s="1"/>
      <c r="D102" s="1"/>
      <c r="E102" s="1"/>
      <c r="F102" s="1"/>
    </row>
    <row r="103" spans="1:6" x14ac:dyDescent="0.25">
      <c r="A103" s="1"/>
      <c r="B103" s="1"/>
      <c r="C103" s="1"/>
      <c r="D103" s="1"/>
      <c r="E103" s="1"/>
      <c r="F103" s="1"/>
    </row>
    <row r="104" spans="1:6" x14ac:dyDescent="0.25">
      <c r="A104" s="1"/>
      <c r="B104" s="1"/>
      <c r="C104" s="1"/>
      <c r="D104" s="1"/>
      <c r="E104" s="1"/>
      <c r="F104" s="1"/>
    </row>
    <row r="105" spans="1:6" x14ac:dyDescent="0.25">
      <c r="A105" s="1"/>
      <c r="B105" s="1"/>
      <c r="C105" s="1"/>
      <c r="D105" s="1"/>
      <c r="E105" s="1"/>
      <c r="F105" s="1"/>
    </row>
    <row r="106" spans="1:6" x14ac:dyDescent="0.25">
      <c r="A106" s="1"/>
      <c r="B106" s="1"/>
      <c r="C106" s="1"/>
      <c r="D106" s="1"/>
      <c r="E106" s="1"/>
      <c r="F106" s="1"/>
    </row>
    <row r="107" spans="1:6" x14ac:dyDescent="0.25">
      <c r="A107" s="1"/>
      <c r="B107" s="1"/>
      <c r="C107" s="1"/>
      <c r="D107" s="1"/>
      <c r="E107" s="1"/>
      <c r="F107" s="1"/>
    </row>
    <row r="108" spans="1:6" x14ac:dyDescent="0.25">
      <c r="A108" s="1"/>
      <c r="B108" s="1"/>
      <c r="C108" s="1"/>
      <c r="D108" s="1"/>
      <c r="E108" s="1"/>
      <c r="F108" s="1"/>
    </row>
    <row r="109" spans="1:6" x14ac:dyDescent="0.25">
      <c r="A109" s="1"/>
      <c r="B109" s="1"/>
      <c r="C109" s="1"/>
      <c r="D109" s="1"/>
      <c r="E109" s="1"/>
      <c r="F109" s="1"/>
    </row>
    <row r="110" spans="1:6" x14ac:dyDescent="0.25">
      <c r="A110" s="1"/>
      <c r="B110" s="1"/>
      <c r="C110" s="1"/>
      <c r="D110" s="1"/>
      <c r="E110" s="1"/>
      <c r="F110" s="1"/>
    </row>
    <row r="111" spans="1:6" x14ac:dyDescent="0.25">
      <c r="A111" s="1"/>
      <c r="B111" s="1"/>
      <c r="C111" s="1"/>
      <c r="D111" s="1"/>
      <c r="E111" s="1"/>
      <c r="F111" s="1"/>
    </row>
    <row r="112" spans="1:6" x14ac:dyDescent="0.25">
      <c r="A112" s="1"/>
      <c r="B112" s="1"/>
      <c r="C112" s="1"/>
      <c r="D112" s="1"/>
      <c r="E112" s="1"/>
      <c r="F112" s="1"/>
    </row>
    <row r="113" spans="1:6" x14ac:dyDescent="0.25">
      <c r="A113" s="1"/>
      <c r="B113" s="1"/>
      <c r="C113" s="1"/>
      <c r="D113" s="1"/>
      <c r="E113" s="1"/>
      <c r="F113" s="1"/>
    </row>
    <row r="114" spans="1:6" x14ac:dyDescent="0.25">
      <c r="A114" s="1"/>
      <c r="B114" s="1"/>
      <c r="C114" s="1"/>
      <c r="D114" s="1"/>
      <c r="E114" s="1"/>
      <c r="F114" s="1"/>
    </row>
    <row r="115" spans="1:6" x14ac:dyDescent="0.25">
      <c r="A115" s="1"/>
      <c r="B115" s="1"/>
      <c r="C115" s="1"/>
      <c r="D115" s="1"/>
      <c r="E115" s="1"/>
      <c r="F115" s="1"/>
    </row>
    <row r="116" spans="1:6" x14ac:dyDescent="0.25">
      <c r="A116" s="1"/>
      <c r="B116" s="1"/>
      <c r="C116" s="1"/>
      <c r="D116" s="1"/>
      <c r="E116" s="1"/>
      <c r="F116" s="1"/>
    </row>
    <row r="117" spans="1:6" x14ac:dyDescent="0.25">
      <c r="A117" s="1"/>
      <c r="B117" s="1"/>
      <c r="C117" s="1"/>
      <c r="D117" s="1"/>
      <c r="E117" s="1"/>
      <c r="F117" s="1"/>
    </row>
    <row r="118" spans="1:6" x14ac:dyDescent="0.25">
      <c r="A118" s="1"/>
      <c r="B118" s="1"/>
      <c r="C118" s="1"/>
      <c r="D118" s="1"/>
      <c r="E118" s="1"/>
      <c r="F118" s="1"/>
    </row>
    <row r="119" spans="1:6" x14ac:dyDescent="0.25">
      <c r="A119" s="1"/>
      <c r="B119" s="1"/>
      <c r="C119" s="1"/>
      <c r="D119" s="1"/>
      <c r="E119" s="1"/>
      <c r="F119" s="1"/>
    </row>
    <row r="120" spans="1:6" x14ac:dyDescent="0.25">
      <c r="A120" s="1"/>
      <c r="B120" s="1"/>
      <c r="C120" s="1"/>
      <c r="D120" s="1"/>
      <c r="E120" s="1"/>
      <c r="F120" s="1"/>
    </row>
    <row r="121" spans="1:6" x14ac:dyDescent="0.25">
      <c r="A121" s="1"/>
      <c r="B121" s="1"/>
      <c r="C121" s="1"/>
      <c r="D121" s="1"/>
      <c r="E121" s="1"/>
      <c r="F121" s="1"/>
    </row>
    <row r="122" spans="1:6" x14ac:dyDescent="0.25">
      <c r="A122" s="1"/>
      <c r="B122" s="1"/>
      <c r="C122" s="1"/>
      <c r="D122" s="1"/>
      <c r="E122" s="1"/>
      <c r="F122" s="1"/>
    </row>
    <row r="123" spans="1:6" x14ac:dyDescent="0.25">
      <c r="A123" s="1"/>
      <c r="B123" s="1"/>
      <c r="C123" s="1"/>
      <c r="D123" s="1"/>
      <c r="E123" s="1"/>
      <c r="F123" s="1"/>
    </row>
    <row r="124" spans="1:6" x14ac:dyDescent="0.25">
      <c r="A124" s="1"/>
      <c r="B124" s="1"/>
      <c r="C124" s="1"/>
      <c r="D124" s="1"/>
      <c r="E124" s="1"/>
      <c r="F124" s="1"/>
    </row>
    <row r="125" spans="1:6" x14ac:dyDescent="0.25">
      <c r="A125" s="1"/>
      <c r="B125" s="1"/>
      <c r="C125" s="1"/>
      <c r="D125" s="1"/>
      <c r="E125" s="1"/>
      <c r="F125" s="1"/>
    </row>
    <row r="126" spans="1:6" x14ac:dyDescent="0.25">
      <c r="A126" s="1"/>
      <c r="B126" s="1"/>
      <c r="C126" s="1"/>
      <c r="D126" s="1"/>
      <c r="E126" s="1"/>
      <c r="F126" s="1"/>
    </row>
    <row r="127" spans="1:6" x14ac:dyDescent="0.25">
      <c r="A127" s="1"/>
      <c r="B127" s="1"/>
      <c r="C127" s="1"/>
      <c r="D127" s="1"/>
      <c r="E127" s="1"/>
      <c r="F127" s="1"/>
    </row>
    <row r="128" spans="1:6" x14ac:dyDescent="0.25">
      <c r="A128" s="1"/>
      <c r="B128" s="1"/>
      <c r="C128" s="1"/>
      <c r="D128" s="1"/>
      <c r="E128" s="1"/>
      <c r="F128" s="1"/>
    </row>
    <row r="129" spans="1:6" x14ac:dyDescent="0.25">
      <c r="A129" s="1"/>
      <c r="B129" s="1"/>
      <c r="C129" s="1"/>
      <c r="D129" s="1"/>
      <c r="E129" s="1"/>
      <c r="F129" s="1"/>
    </row>
    <row r="130" spans="1:6" x14ac:dyDescent="0.25">
      <c r="A130" s="1"/>
      <c r="B130" s="1"/>
      <c r="C130" s="1"/>
      <c r="D130" s="1"/>
      <c r="E130" s="1"/>
      <c r="F130" s="1"/>
    </row>
    <row r="131" spans="1:6" x14ac:dyDescent="0.25">
      <c r="A131" s="1"/>
      <c r="B131" s="1"/>
      <c r="C131" s="1"/>
      <c r="D131" s="1"/>
      <c r="E131" s="1"/>
      <c r="F131" s="1"/>
    </row>
    <row r="132" spans="1:6" x14ac:dyDescent="0.25">
      <c r="A132" s="1"/>
      <c r="B132" s="1"/>
      <c r="C132" s="1"/>
      <c r="D132" s="1"/>
      <c r="E132" s="1"/>
      <c r="F132" s="1"/>
    </row>
    <row r="133" spans="1:6" x14ac:dyDescent="0.25">
      <c r="A133" s="1"/>
      <c r="B133" s="1"/>
      <c r="C133" s="1"/>
      <c r="D133" s="1"/>
      <c r="E133" s="1"/>
      <c r="F133" s="1"/>
    </row>
    <row r="134" spans="1:6" x14ac:dyDescent="0.25">
      <c r="A134" s="1"/>
      <c r="B134" s="1"/>
      <c r="C134" s="1"/>
      <c r="D134" s="1"/>
      <c r="E134" s="1"/>
      <c r="F134" s="1"/>
    </row>
    <row r="135" spans="1:6" x14ac:dyDescent="0.25">
      <c r="A135" s="1"/>
      <c r="B135" s="1"/>
      <c r="C135" s="1"/>
      <c r="D135" s="1"/>
      <c r="E135" s="1"/>
      <c r="F135" s="1"/>
    </row>
    <row r="136" spans="1:6" x14ac:dyDescent="0.25">
      <c r="A136" s="1"/>
      <c r="B136" s="1"/>
      <c r="C136" s="1"/>
      <c r="D136" s="1"/>
      <c r="E136" s="1"/>
      <c r="F136" s="1"/>
    </row>
    <row r="137" spans="1:6" x14ac:dyDescent="0.25">
      <c r="A137" s="1"/>
      <c r="B137" s="1"/>
      <c r="C137" s="1"/>
      <c r="D137" s="1"/>
      <c r="E137" s="1"/>
      <c r="F137" s="1"/>
    </row>
    <row r="138" spans="1:6" x14ac:dyDescent="0.25">
      <c r="A138" s="1"/>
      <c r="B138" s="1"/>
      <c r="C138" s="1"/>
      <c r="D138" s="1"/>
      <c r="E138" s="1"/>
      <c r="F138" s="1"/>
    </row>
    <row r="139" spans="1:6" x14ac:dyDescent="0.25">
      <c r="A139" s="1"/>
      <c r="B139" s="1"/>
      <c r="C139" s="1"/>
      <c r="D139" s="1"/>
      <c r="E139" s="1"/>
      <c r="F139" s="1"/>
    </row>
    <row r="140" spans="1:6" x14ac:dyDescent="0.25">
      <c r="A140" s="1"/>
      <c r="B140" s="1"/>
      <c r="C140" s="1"/>
      <c r="D140" s="1"/>
      <c r="E140" s="1"/>
      <c r="F140" s="1"/>
    </row>
    <row r="141" spans="1:6" x14ac:dyDescent="0.25">
      <c r="A141" s="1"/>
      <c r="B141" s="1"/>
      <c r="C141" s="1"/>
      <c r="D141" s="1"/>
      <c r="E141" s="1"/>
      <c r="F141" s="1"/>
    </row>
    <row r="142" spans="1:6" x14ac:dyDescent="0.25">
      <c r="A142" s="1"/>
      <c r="B142" s="1"/>
      <c r="C142" s="1"/>
      <c r="D142" s="1"/>
      <c r="E142" s="1"/>
      <c r="F142" s="1"/>
    </row>
    <row r="143" spans="1:6" x14ac:dyDescent="0.25">
      <c r="A143" s="1"/>
      <c r="B143" s="1"/>
      <c r="C143" s="1"/>
      <c r="D143" s="1"/>
      <c r="E143" s="1"/>
      <c r="F143" s="1"/>
    </row>
    <row r="144" spans="1:6" x14ac:dyDescent="0.25">
      <c r="A144" s="1"/>
      <c r="B144" s="1"/>
      <c r="C144" s="1"/>
      <c r="D144" s="1"/>
      <c r="E144" s="1"/>
      <c r="F144" s="1"/>
    </row>
    <row r="145" spans="1:6" x14ac:dyDescent="0.25">
      <c r="A145" s="1"/>
      <c r="B145" s="1"/>
      <c r="C145" s="1"/>
      <c r="D145" s="1"/>
      <c r="E145" s="1"/>
      <c r="F145" s="1"/>
    </row>
    <row r="146" spans="1:6" x14ac:dyDescent="0.25">
      <c r="A146" s="1"/>
      <c r="B146" s="1"/>
      <c r="C146" s="1"/>
      <c r="D146" s="1"/>
      <c r="E146" s="1"/>
      <c r="F146" s="1"/>
    </row>
    <row r="147" spans="1:6" x14ac:dyDescent="0.25">
      <c r="A147" s="1"/>
      <c r="B147" s="1"/>
      <c r="C147" s="1"/>
      <c r="D147" s="1"/>
      <c r="E147" s="1"/>
      <c r="F147" s="1"/>
    </row>
    <row r="148" spans="1:6" x14ac:dyDescent="0.25">
      <c r="A148" s="1"/>
      <c r="B148" s="1"/>
      <c r="C148" s="1"/>
      <c r="D148" s="1"/>
      <c r="E148" s="1"/>
      <c r="F148" s="1"/>
    </row>
    <row r="149" spans="1:6" x14ac:dyDescent="0.25">
      <c r="A149" s="1"/>
      <c r="B149" s="1"/>
      <c r="C149" s="1"/>
      <c r="D149" s="1"/>
      <c r="E149" s="1"/>
      <c r="F149" s="1"/>
    </row>
    <row r="150" spans="1:6" x14ac:dyDescent="0.25">
      <c r="A150" s="1"/>
      <c r="B150" s="1"/>
      <c r="C150" s="1"/>
      <c r="D150" s="1"/>
      <c r="E150" s="1"/>
      <c r="F150" s="1"/>
    </row>
    <row r="151" spans="1:6" x14ac:dyDescent="0.25">
      <c r="A151" s="1"/>
      <c r="B151" s="1"/>
      <c r="C151" s="1"/>
      <c r="D151" s="1"/>
      <c r="E151" s="1"/>
      <c r="F151" s="1"/>
    </row>
    <row r="152" spans="1:6" x14ac:dyDescent="0.25">
      <c r="A152" s="1"/>
      <c r="B152" s="1"/>
      <c r="C152" s="1"/>
      <c r="D152" s="1"/>
      <c r="E152" s="1"/>
      <c r="F152" s="1"/>
    </row>
    <row r="153" spans="1:6" x14ac:dyDescent="0.25">
      <c r="A153" s="1"/>
      <c r="B153" s="1"/>
      <c r="C153" s="1"/>
      <c r="D153" s="1"/>
      <c r="E153" s="1"/>
      <c r="F153" s="1"/>
    </row>
    <row r="154" spans="1:6" x14ac:dyDescent="0.25">
      <c r="A154" s="1"/>
      <c r="B154" s="1"/>
      <c r="C154" s="1"/>
      <c r="D154" s="1"/>
      <c r="E154" s="1"/>
      <c r="F154" s="1"/>
    </row>
    <row r="155" spans="1:6" x14ac:dyDescent="0.25">
      <c r="A155" s="1"/>
      <c r="B155" s="1"/>
      <c r="C155" s="1"/>
      <c r="D155" s="1"/>
      <c r="E155" s="1"/>
      <c r="F155" s="1"/>
    </row>
    <row r="156" spans="1:6" x14ac:dyDescent="0.25">
      <c r="A156" s="1"/>
      <c r="B156" s="1"/>
      <c r="C156" s="1"/>
      <c r="D156" s="1"/>
      <c r="E156" s="1"/>
      <c r="F156" s="1"/>
    </row>
    <row r="157" spans="1:6" x14ac:dyDescent="0.25">
      <c r="A157" s="1"/>
      <c r="B157" s="1"/>
      <c r="C157" s="1"/>
      <c r="D157" s="1"/>
      <c r="E157" s="1"/>
      <c r="F157" s="1"/>
    </row>
    <row r="158" spans="1:6" x14ac:dyDescent="0.25">
      <c r="A158" s="1"/>
      <c r="B158" s="1"/>
      <c r="C158" s="1"/>
      <c r="D158" s="1"/>
      <c r="E158" s="1"/>
      <c r="F158" s="1"/>
    </row>
    <row r="159" spans="1:6" x14ac:dyDescent="0.25">
      <c r="A159" s="1"/>
      <c r="B159" s="1"/>
      <c r="C159" s="1"/>
      <c r="D159" s="1"/>
      <c r="E159" s="1"/>
      <c r="F159" s="1"/>
    </row>
    <row r="160" spans="1:6" x14ac:dyDescent="0.25">
      <c r="A160" s="1"/>
      <c r="B160" s="1"/>
      <c r="C160" s="1"/>
      <c r="D160" s="1"/>
      <c r="E160" s="1"/>
      <c r="F160" s="1"/>
    </row>
    <row r="161" spans="1:6" x14ac:dyDescent="0.25">
      <c r="A161" s="1"/>
      <c r="B161" s="1"/>
      <c r="C161" s="1"/>
      <c r="D161" s="1"/>
      <c r="E161" s="1"/>
      <c r="F161" s="1"/>
    </row>
    <row r="162" spans="1:6" x14ac:dyDescent="0.25">
      <c r="A162" s="1"/>
      <c r="B162" s="1"/>
      <c r="C162" s="1"/>
      <c r="D162" s="1"/>
      <c r="E162" s="1"/>
      <c r="F162" s="1"/>
    </row>
    <row r="163" spans="1:6" x14ac:dyDescent="0.25">
      <c r="A163" s="1"/>
      <c r="B163" s="1"/>
      <c r="C163" s="1"/>
      <c r="D163" s="1"/>
      <c r="E163" s="1"/>
      <c r="F163" s="1"/>
    </row>
    <row r="164" spans="1:6" x14ac:dyDescent="0.25">
      <c r="A164" s="1"/>
      <c r="B164" s="1"/>
      <c r="C164" s="1"/>
      <c r="D164" s="1"/>
      <c r="E164" s="1"/>
      <c r="F164" s="1"/>
    </row>
    <row r="165" spans="1:6" x14ac:dyDescent="0.25">
      <c r="A165" s="1"/>
      <c r="B165" s="1"/>
      <c r="C165" s="1"/>
      <c r="D165" s="1"/>
      <c r="E165" s="1"/>
      <c r="F165" s="1"/>
    </row>
    <row r="166" spans="1:6" x14ac:dyDescent="0.25">
      <c r="A166" s="1"/>
      <c r="B166" s="1"/>
      <c r="C166" s="1"/>
      <c r="D166" s="1"/>
      <c r="E166" s="1"/>
      <c r="F166" s="1"/>
    </row>
    <row r="167" spans="1:6" x14ac:dyDescent="0.25">
      <c r="A167" s="1"/>
      <c r="B167" s="1"/>
      <c r="C167" s="1"/>
      <c r="D167" s="1"/>
      <c r="E167" s="1"/>
      <c r="F167" s="1"/>
    </row>
    <row r="168" spans="1:6" x14ac:dyDescent="0.25">
      <c r="A168" s="1"/>
      <c r="B168" s="1"/>
      <c r="C168" s="1"/>
      <c r="D168" s="1"/>
      <c r="E168" s="1"/>
      <c r="F168" s="1"/>
    </row>
    <row r="169" spans="1:6" x14ac:dyDescent="0.25">
      <c r="A169" s="1"/>
      <c r="B169" s="1"/>
      <c r="C169" s="1"/>
      <c r="D169" s="1"/>
      <c r="E169" s="1"/>
      <c r="F169" s="1"/>
    </row>
    <row r="170" spans="1:6" x14ac:dyDescent="0.25">
      <c r="A170" s="1"/>
      <c r="B170" s="1"/>
      <c r="C170" s="1"/>
      <c r="D170" s="1"/>
      <c r="E170" s="1"/>
      <c r="F170" s="1"/>
    </row>
    <row r="171" spans="1:6" x14ac:dyDescent="0.25">
      <c r="A171" s="1"/>
      <c r="B171" s="1"/>
      <c r="C171" s="1"/>
      <c r="D171" s="1"/>
      <c r="E171" s="1"/>
      <c r="F171" s="1"/>
    </row>
    <row r="172" spans="1:6" x14ac:dyDescent="0.25">
      <c r="A172" s="1"/>
      <c r="B172" s="1"/>
      <c r="C172" s="1"/>
      <c r="D172" s="1"/>
      <c r="E172" s="1"/>
      <c r="F172" s="1"/>
    </row>
    <row r="173" spans="1:6" x14ac:dyDescent="0.25">
      <c r="A173" s="1"/>
      <c r="B173" s="1"/>
      <c r="C173" s="1"/>
      <c r="D173" s="1"/>
      <c r="E173" s="1"/>
      <c r="F173" s="1"/>
    </row>
    <row r="174" spans="1:6" x14ac:dyDescent="0.25">
      <c r="A174" s="1"/>
      <c r="B174" s="1"/>
      <c r="C174" s="1"/>
      <c r="D174" s="1"/>
      <c r="E174" s="1"/>
      <c r="F174" s="1"/>
    </row>
    <row r="175" spans="1:6" x14ac:dyDescent="0.25">
      <c r="A175" s="1"/>
      <c r="B175" s="1"/>
      <c r="C175" s="1"/>
      <c r="D175" s="1"/>
      <c r="E175" s="1"/>
      <c r="F175" s="1"/>
    </row>
    <row r="176" spans="1:6" x14ac:dyDescent="0.25">
      <c r="A176" s="1"/>
      <c r="B176" s="1"/>
      <c r="C176" s="1"/>
      <c r="D176" s="1"/>
      <c r="E176" s="1"/>
      <c r="F176" s="1"/>
    </row>
    <row r="177" spans="1:6" x14ac:dyDescent="0.25">
      <c r="A177" s="1"/>
      <c r="B177" s="1"/>
      <c r="C177" s="1"/>
      <c r="D177" s="1"/>
      <c r="E177" s="1"/>
      <c r="F177" s="1"/>
    </row>
    <row r="178" spans="1:6" x14ac:dyDescent="0.25">
      <c r="A178" s="1"/>
      <c r="B178" s="1"/>
      <c r="C178" s="1"/>
      <c r="D178" s="1"/>
      <c r="E178" s="1"/>
      <c r="F178" s="1"/>
    </row>
    <row r="179" spans="1:6" x14ac:dyDescent="0.25">
      <c r="A179" s="1"/>
      <c r="B179" s="1"/>
      <c r="C179" s="1"/>
      <c r="D179" s="1"/>
      <c r="E179" s="1"/>
      <c r="F179" s="1"/>
    </row>
    <row r="180" spans="1:6" x14ac:dyDescent="0.25">
      <c r="A180" s="1"/>
      <c r="B180" s="1"/>
      <c r="C180" s="1"/>
      <c r="D180" s="1"/>
      <c r="E180" s="1"/>
      <c r="F180" s="1"/>
    </row>
    <row r="181" spans="1:6" x14ac:dyDescent="0.25">
      <c r="A181" s="1"/>
      <c r="B181" s="1"/>
      <c r="C181" s="1"/>
      <c r="D181" s="1"/>
      <c r="E181" s="1"/>
      <c r="F181" s="1"/>
    </row>
    <row r="182" spans="1:6" x14ac:dyDescent="0.25">
      <c r="A182" s="1"/>
      <c r="B182" s="1"/>
      <c r="C182" s="1"/>
      <c r="D182" s="1"/>
      <c r="E182" s="1"/>
      <c r="F182" s="1"/>
    </row>
    <row r="183" spans="1:6" x14ac:dyDescent="0.25">
      <c r="A183" s="1"/>
      <c r="B183" s="1"/>
      <c r="C183" s="1"/>
      <c r="D183" s="1"/>
      <c r="E183" s="1"/>
      <c r="F183" s="1"/>
    </row>
    <row r="184" spans="1:6" x14ac:dyDescent="0.25">
      <c r="A184" s="1"/>
      <c r="B184" s="1"/>
      <c r="C184" s="1"/>
      <c r="D184" s="1"/>
      <c r="E184" s="1"/>
      <c r="F184" s="1"/>
    </row>
    <row r="185" spans="1:6" x14ac:dyDescent="0.25">
      <c r="A185" s="1"/>
      <c r="B185" s="1"/>
      <c r="C185" s="1"/>
      <c r="D185" s="1"/>
      <c r="E185" s="1"/>
      <c r="F185" s="1"/>
    </row>
    <row r="186" spans="1:6" x14ac:dyDescent="0.25">
      <c r="A186" s="1"/>
      <c r="B186" s="1"/>
      <c r="C186" s="1"/>
      <c r="D186" s="1"/>
      <c r="E186" s="1"/>
      <c r="F186" s="1"/>
    </row>
    <row r="187" spans="1:6" x14ac:dyDescent="0.25">
      <c r="A187" s="1"/>
      <c r="B187" s="1"/>
      <c r="C187" s="1"/>
      <c r="D187" s="1"/>
      <c r="E187" s="1"/>
      <c r="F187" s="1"/>
    </row>
    <row r="188" spans="1:6" x14ac:dyDescent="0.25">
      <c r="A188" s="1"/>
      <c r="B188" s="1"/>
      <c r="C188" s="1"/>
      <c r="D188" s="1"/>
      <c r="E188" s="1"/>
      <c r="F188" s="1"/>
    </row>
    <row r="189" spans="1:6" x14ac:dyDescent="0.25">
      <c r="A189" s="1"/>
      <c r="B189" s="1"/>
      <c r="C189" s="1"/>
      <c r="D189" s="1"/>
      <c r="E189" s="1"/>
      <c r="F189" s="1"/>
    </row>
    <row r="190" spans="1:6" x14ac:dyDescent="0.25">
      <c r="A190" s="1"/>
      <c r="B190" s="1"/>
      <c r="C190" s="1"/>
      <c r="D190" s="1"/>
      <c r="E190" s="1"/>
      <c r="F190" s="1"/>
    </row>
    <row r="191" spans="1:6" x14ac:dyDescent="0.25">
      <c r="A191" s="1"/>
      <c r="B191" s="1"/>
      <c r="C191" s="1"/>
      <c r="D191" s="1"/>
      <c r="E191" s="1"/>
      <c r="F191" s="1"/>
    </row>
    <row r="192" spans="1:6" x14ac:dyDescent="0.25">
      <c r="A192" s="1"/>
      <c r="B192" s="1"/>
      <c r="C192" s="1"/>
      <c r="D192" s="1"/>
      <c r="E192" s="1"/>
      <c r="F192" s="1"/>
    </row>
    <row r="193" spans="1:6" x14ac:dyDescent="0.25">
      <c r="A193" s="1"/>
      <c r="B193" s="1"/>
      <c r="C193" s="1"/>
      <c r="D193" s="1"/>
      <c r="E193" s="1"/>
      <c r="F193" s="1"/>
    </row>
    <row r="194" spans="1:6" x14ac:dyDescent="0.25">
      <c r="A194" s="1"/>
      <c r="B194" s="1"/>
      <c r="C194" s="1"/>
      <c r="D194" s="1"/>
      <c r="E194" s="1"/>
      <c r="F194" s="1"/>
    </row>
    <row r="195" spans="1:6" x14ac:dyDescent="0.25">
      <c r="A195" s="1"/>
      <c r="B195" s="1"/>
      <c r="C195" s="1"/>
      <c r="D195" s="1"/>
      <c r="E195" s="1"/>
      <c r="F195" s="1"/>
    </row>
    <row r="196" spans="1:6" x14ac:dyDescent="0.25">
      <c r="A196" s="1"/>
      <c r="B196" s="1"/>
      <c r="C196" s="1"/>
      <c r="D196" s="1"/>
      <c r="E196" s="1"/>
      <c r="F196" s="1"/>
    </row>
    <row r="197" spans="1:6" x14ac:dyDescent="0.25">
      <c r="A197" s="1"/>
      <c r="B197" s="1"/>
      <c r="C197" s="1"/>
      <c r="D197" s="1"/>
      <c r="E197" s="1"/>
      <c r="F197" s="1"/>
    </row>
    <row r="198" spans="1:6" x14ac:dyDescent="0.25">
      <c r="A198" s="1"/>
      <c r="B198" s="1"/>
      <c r="C198" s="1"/>
      <c r="D198" s="1"/>
      <c r="E198" s="1"/>
      <c r="F198" s="1"/>
    </row>
    <row r="199" spans="1:6" x14ac:dyDescent="0.25">
      <c r="A199" s="1"/>
      <c r="B199" s="1"/>
      <c r="C199" s="1"/>
      <c r="D199" s="1"/>
      <c r="E199" s="1"/>
      <c r="F199" s="1"/>
    </row>
    <row r="200" spans="1:6" x14ac:dyDescent="0.25">
      <c r="A200" s="1"/>
      <c r="B200" s="1"/>
      <c r="C200" s="1"/>
      <c r="D200" s="1"/>
      <c r="E200" s="1"/>
      <c r="F200" s="1"/>
    </row>
    <row r="201" spans="1:6" x14ac:dyDescent="0.25">
      <c r="A201" s="1"/>
      <c r="B201" s="1"/>
      <c r="C201" s="1"/>
      <c r="D201" s="1"/>
      <c r="E201" s="1"/>
      <c r="F201" s="1"/>
    </row>
    <row r="202" spans="1:6" x14ac:dyDescent="0.25">
      <c r="A202" s="1"/>
      <c r="B202" s="1"/>
      <c r="C202" s="1"/>
      <c r="D202" s="1"/>
      <c r="E202" s="1"/>
      <c r="F202" s="1"/>
    </row>
    <row r="203" spans="1:6" x14ac:dyDescent="0.25">
      <c r="A203" s="1"/>
      <c r="B203" s="1"/>
      <c r="C203" s="1"/>
      <c r="D203" s="1"/>
      <c r="E203" s="1"/>
      <c r="F203" s="1"/>
    </row>
    <row r="204" spans="1:6" x14ac:dyDescent="0.25">
      <c r="A204" s="1"/>
      <c r="B204" s="1"/>
      <c r="C204" s="1"/>
      <c r="D204" s="1"/>
      <c r="E204" s="1"/>
      <c r="F204" s="1"/>
    </row>
    <row r="205" spans="1:6" x14ac:dyDescent="0.25">
      <c r="A205" s="1"/>
      <c r="B205" s="1"/>
      <c r="C205" s="1"/>
      <c r="D205" s="1"/>
      <c r="E205" s="1"/>
      <c r="F205" s="1"/>
    </row>
    <row r="206" spans="1:6" x14ac:dyDescent="0.25">
      <c r="A206" s="1"/>
      <c r="B206" s="1"/>
      <c r="C206" s="1"/>
      <c r="D206" s="1"/>
      <c r="E206" s="1"/>
      <c r="F206" s="1"/>
    </row>
    <row r="207" spans="1:6" x14ac:dyDescent="0.25">
      <c r="A207" s="1"/>
      <c r="B207" s="1"/>
      <c r="C207" s="1"/>
      <c r="D207" s="1"/>
      <c r="E207" s="1"/>
      <c r="F207" s="1"/>
    </row>
    <row r="208" spans="1:6" x14ac:dyDescent="0.25">
      <c r="A208" s="1"/>
      <c r="B208" s="1"/>
      <c r="C208" s="1"/>
      <c r="D208" s="1"/>
      <c r="E208" s="1"/>
      <c r="F208" s="1"/>
    </row>
    <row r="209" spans="1:6" x14ac:dyDescent="0.25">
      <c r="A209" s="1"/>
      <c r="B209" s="1"/>
      <c r="C209" s="1"/>
      <c r="D209" s="1"/>
      <c r="E209" s="1"/>
      <c r="F209" s="1"/>
    </row>
    <row r="210" spans="1:6" x14ac:dyDescent="0.25">
      <c r="A210" s="1"/>
      <c r="B210" s="1"/>
      <c r="C210" s="1"/>
      <c r="D210" s="1"/>
      <c r="E210" s="1"/>
      <c r="F210" s="1"/>
    </row>
    <row r="211" spans="1:6" x14ac:dyDescent="0.25">
      <c r="A211" s="1"/>
      <c r="B211" s="1"/>
      <c r="C211" s="1"/>
      <c r="D211" s="1"/>
      <c r="E211" s="1"/>
      <c r="F211" s="1"/>
    </row>
    <row r="212" spans="1:6" x14ac:dyDescent="0.25">
      <c r="A212" s="1"/>
      <c r="B212" s="1"/>
      <c r="C212" s="1"/>
      <c r="D212" s="1"/>
      <c r="E212" s="1"/>
      <c r="F212" s="1"/>
    </row>
    <row r="213" spans="1:6" x14ac:dyDescent="0.25">
      <c r="A213" s="1"/>
      <c r="B213" s="1"/>
      <c r="C213" s="1"/>
      <c r="D213" s="1"/>
      <c r="E213" s="1"/>
      <c r="F213" s="1"/>
    </row>
    <row r="214" spans="1:6" x14ac:dyDescent="0.25">
      <c r="A214" s="1"/>
      <c r="B214" s="1"/>
      <c r="C214" s="1"/>
      <c r="D214" s="1"/>
      <c r="E214" s="1"/>
      <c r="F214" s="1"/>
    </row>
    <row r="215" spans="1:6" x14ac:dyDescent="0.25">
      <c r="A215" s="1"/>
      <c r="B215" s="1"/>
      <c r="C215" s="1"/>
      <c r="D215" s="1"/>
      <c r="E215" s="1"/>
      <c r="F215" s="1"/>
    </row>
    <row r="216" spans="1:6" x14ac:dyDescent="0.25">
      <c r="A216" s="1"/>
      <c r="B216" s="1"/>
      <c r="C216" s="1"/>
      <c r="D216" s="1"/>
      <c r="E216" s="1"/>
      <c r="F216" s="1"/>
    </row>
    <row r="217" spans="1:6" x14ac:dyDescent="0.25">
      <c r="A217" s="1"/>
      <c r="B217" s="1"/>
      <c r="C217" s="1"/>
      <c r="D217" s="1"/>
      <c r="E217" s="1"/>
      <c r="F217" s="1"/>
    </row>
    <row r="218" spans="1:6" x14ac:dyDescent="0.25">
      <c r="A218" s="1"/>
      <c r="B218" s="1"/>
      <c r="C218" s="1"/>
      <c r="D218" s="1"/>
      <c r="E218" s="1"/>
      <c r="F218" s="1"/>
    </row>
    <row r="219" spans="1:6" x14ac:dyDescent="0.25">
      <c r="A219" s="1"/>
      <c r="B219" s="1"/>
      <c r="C219" s="1"/>
      <c r="D219" s="1"/>
      <c r="E219" s="1"/>
      <c r="F219" s="1"/>
    </row>
    <row r="220" spans="1:6" x14ac:dyDescent="0.25">
      <c r="A220" s="1"/>
      <c r="B220" s="1"/>
      <c r="C220" s="1"/>
      <c r="D220" s="1"/>
      <c r="E220" s="1"/>
      <c r="F220" s="1"/>
    </row>
    <row r="221" spans="1:6" x14ac:dyDescent="0.25">
      <c r="A221" s="1"/>
      <c r="B221" s="1"/>
      <c r="C221" s="1"/>
      <c r="D221" s="1"/>
      <c r="E221" s="1"/>
      <c r="F221" s="1"/>
    </row>
    <row r="222" spans="1:6" x14ac:dyDescent="0.25">
      <c r="A222" s="1"/>
      <c r="B222" s="1"/>
      <c r="C222" s="1"/>
      <c r="D222" s="1"/>
      <c r="E222" s="1"/>
      <c r="F222" s="1"/>
    </row>
    <row r="223" spans="1:6" x14ac:dyDescent="0.25">
      <c r="A223" s="1"/>
      <c r="B223" s="1"/>
      <c r="C223" s="1"/>
      <c r="D223" s="1"/>
      <c r="E223" s="1"/>
      <c r="F223" s="1"/>
    </row>
    <row r="224" spans="1:6" x14ac:dyDescent="0.25">
      <c r="A224" s="1"/>
      <c r="B224" s="1"/>
      <c r="C224" s="1"/>
      <c r="D224" s="1"/>
      <c r="E224" s="1"/>
      <c r="F224" s="1"/>
    </row>
    <row r="225" spans="1:6" x14ac:dyDescent="0.25">
      <c r="A225" s="1"/>
      <c r="B225" s="1"/>
      <c r="C225" s="1"/>
      <c r="D225" s="1"/>
      <c r="E225" s="1"/>
      <c r="F225" s="1"/>
    </row>
    <row r="226" spans="1:6" x14ac:dyDescent="0.25">
      <c r="A226" s="1"/>
      <c r="B226" s="1"/>
      <c r="C226" s="1"/>
      <c r="D226" s="1"/>
      <c r="E226" s="1"/>
      <c r="F226" s="1"/>
    </row>
    <row r="227" spans="1:6" x14ac:dyDescent="0.25">
      <c r="A227" s="1"/>
      <c r="B227" s="1"/>
      <c r="C227" s="1"/>
      <c r="D227" s="1"/>
      <c r="E227" s="1"/>
      <c r="F227" s="1"/>
    </row>
    <row r="228" spans="1:6" x14ac:dyDescent="0.25">
      <c r="A228" s="1"/>
      <c r="B228" s="1"/>
      <c r="C228" s="1"/>
      <c r="D228" s="1"/>
      <c r="E228" s="1"/>
      <c r="F228" s="1"/>
    </row>
    <row r="229" spans="1:6" x14ac:dyDescent="0.25">
      <c r="A229" s="1"/>
      <c r="B229" s="1"/>
      <c r="C229" s="1"/>
      <c r="D229" s="1"/>
      <c r="E229" s="1"/>
      <c r="F229" s="1"/>
    </row>
    <row r="230" spans="1:6" x14ac:dyDescent="0.25">
      <c r="A230" s="1"/>
      <c r="B230" s="1"/>
      <c r="C230" s="1"/>
      <c r="D230" s="1"/>
      <c r="E230" s="1"/>
      <c r="F230" s="1"/>
    </row>
    <row r="231" spans="1:6" x14ac:dyDescent="0.25">
      <c r="A231" s="1"/>
      <c r="B231" s="1"/>
      <c r="C231" s="1"/>
      <c r="D231" s="1"/>
      <c r="E231" s="1"/>
      <c r="F231" s="1"/>
    </row>
    <row r="232" spans="1:6" x14ac:dyDescent="0.25">
      <c r="A232" s="1"/>
      <c r="B232" s="1"/>
      <c r="C232" s="1"/>
      <c r="D232" s="1"/>
      <c r="E232" s="1"/>
      <c r="F232" s="1"/>
    </row>
    <row r="233" spans="1:6" x14ac:dyDescent="0.25">
      <c r="A233" s="1"/>
      <c r="B233" s="1"/>
      <c r="C233" s="1"/>
      <c r="D233" s="1"/>
      <c r="E233" s="1"/>
      <c r="F233" s="1"/>
    </row>
    <row r="234" spans="1:6" x14ac:dyDescent="0.25">
      <c r="A234" s="1"/>
      <c r="B234" s="1"/>
      <c r="C234" s="1"/>
      <c r="D234" s="1"/>
      <c r="E234" s="1"/>
      <c r="F234" s="1"/>
    </row>
    <row r="235" spans="1:6" x14ac:dyDescent="0.25">
      <c r="A235" s="1"/>
      <c r="B235" s="1"/>
      <c r="C235" s="1"/>
      <c r="D235" s="1"/>
      <c r="E235" s="1"/>
      <c r="F235" s="1"/>
    </row>
    <row r="236" spans="1:6" x14ac:dyDescent="0.25">
      <c r="A236" s="1"/>
      <c r="B236" s="1"/>
      <c r="C236" s="1"/>
      <c r="D236" s="1"/>
      <c r="E236" s="1"/>
      <c r="F236" s="1"/>
    </row>
    <row r="237" spans="1:6" x14ac:dyDescent="0.25">
      <c r="A237" s="1"/>
      <c r="B237" s="1"/>
      <c r="C237" s="1"/>
      <c r="D237" s="1"/>
      <c r="E237" s="1"/>
      <c r="F237" s="1"/>
    </row>
    <row r="238" spans="1:6" x14ac:dyDescent="0.25">
      <c r="A238" s="1"/>
      <c r="B238" s="1"/>
      <c r="C238" s="1"/>
      <c r="D238" s="1"/>
      <c r="E238" s="1"/>
      <c r="F238" s="1"/>
    </row>
    <row r="239" spans="1:6" x14ac:dyDescent="0.25">
      <c r="A239" s="1"/>
      <c r="B239" s="1"/>
      <c r="C239" s="1"/>
      <c r="D239" s="1"/>
      <c r="E239" s="1"/>
      <c r="F239" s="1"/>
    </row>
    <row r="240" spans="1:6" x14ac:dyDescent="0.25">
      <c r="A240" s="1"/>
      <c r="B240" s="1"/>
      <c r="C240" s="1"/>
      <c r="D240" s="1"/>
      <c r="E240" s="1"/>
      <c r="F240" s="1"/>
    </row>
    <row r="241" spans="1:6" x14ac:dyDescent="0.25">
      <c r="A241" s="1"/>
      <c r="B241" s="1"/>
      <c r="C241" s="1"/>
      <c r="D241" s="1"/>
      <c r="E241" s="1"/>
      <c r="F241" s="1"/>
    </row>
    <row r="242" spans="1:6" x14ac:dyDescent="0.25">
      <c r="A242" s="1"/>
      <c r="B242" s="1"/>
      <c r="C242" s="1"/>
      <c r="D242" s="1"/>
      <c r="E242" s="1"/>
      <c r="F242" s="1"/>
    </row>
    <row r="243" spans="1:6" x14ac:dyDescent="0.25">
      <c r="A243" s="1"/>
      <c r="B243" s="1"/>
      <c r="C243" s="1"/>
      <c r="D243" s="1"/>
      <c r="E243" s="1"/>
      <c r="F243" s="1"/>
    </row>
    <row r="244" spans="1:6" x14ac:dyDescent="0.25">
      <c r="A244" s="1"/>
      <c r="B244" s="1"/>
      <c r="C244" s="1"/>
      <c r="D244" s="1"/>
      <c r="E244" s="1"/>
      <c r="F244" s="1"/>
    </row>
    <row r="245" spans="1:6" x14ac:dyDescent="0.25">
      <c r="A245" s="1"/>
      <c r="B245" s="1"/>
      <c r="C245" s="1"/>
      <c r="D245" s="1"/>
      <c r="E245" s="1"/>
      <c r="F245" s="1"/>
    </row>
    <row r="246" spans="1:6" x14ac:dyDescent="0.25">
      <c r="A246" s="1"/>
      <c r="B246" s="1"/>
      <c r="C246" s="1"/>
      <c r="D246" s="1"/>
      <c r="E246" s="1"/>
      <c r="F246" s="1"/>
    </row>
    <row r="247" spans="1:6" x14ac:dyDescent="0.25">
      <c r="A247" s="1"/>
      <c r="B247" s="1"/>
      <c r="C247" s="1"/>
      <c r="D247" s="1"/>
      <c r="E247" s="1"/>
      <c r="F247" s="1"/>
    </row>
    <row r="248" spans="1:6" x14ac:dyDescent="0.25">
      <c r="A248" s="1"/>
      <c r="B248" s="1"/>
      <c r="C248" s="1"/>
      <c r="D248" s="1"/>
      <c r="E248" s="1"/>
      <c r="F248" s="1"/>
    </row>
    <row r="249" spans="1:6" x14ac:dyDescent="0.25">
      <c r="A249" s="1"/>
      <c r="B249" s="1"/>
      <c r="C249" s="1"/>
      <c r="D249" s="1"/>
      <c r="E249" s="1"/>
      <c r="F249" s="1"/>
    </row>
    <row r="250" spans="1:6" x14ac:dyDescent="0.25">
      <c r="A250" s="1"/>
      <c r="B250" s="1"/>
      <c r="C250" s="1"/>
      <c r="D250" s="1"/>
      <c r="E250" s="1"/>
      <c r="F250" s="1"/>
    </row>
    <row r="251" spans="1:6" x14ac:dyDescent="0.25">
      <c r="A251" s="1"/>
      <c r="B251" s="1"/>
      <c r="C251" s="1"/>
      <c r="D251" s="1"/>
      <c r="E251" s="1"/>
      <c r="F251" s="1"/>
    </row>
    <row r="252" spans="1:6" x14ac:dyDescent="0.25">
      <c r="A252" s="1"/>
      <c r="B252" s="1"/>
      <c r="C252" s="1"/>
      <c r="D252" s="1"/>
      <c r="E252" s="1"/>
      <c r="F252" s="1"/>
    </row>
    <row r="253" spans="1:6" x14ac:dyDescent="0.25">
      <c r="A253" s="1"/>
      <c r="B253" s="1"/>
      <c r="C253" s="1"/>
      <c r="D253" s="1"/>
      <c r="E253" s="1"/>
      <c r="F253" s="1"/>
    </row>
    <row r="254" spans="1:6" x14ac:dyDescent="0.25">
      <c r="A254" s="1"/>
      <c r="B254" s="1"/>
      <c r="C254" s="1"/>
      <c r="D254" s="1"/>
      <c r="E254" s="1"/>
      <c r="F254" s="1"/>
    </row>
    <row r="255" spans="1:6" x14ac:dyDescent="0.25">
      <c r="A255" s="1"/>
      <c r="B255" s="1"/>
      <c r="C255" s="1"/>
      <c r="D255" s="1"/>
      <c r="E255" s="1"/>
      <c r="F255" s="1"/>
    </row>
    <row r="256" spans="1:6" x14ac:dyDescent="0.25">
      <c r="A256" s="1"/>
      <c r="B256" s="1"/>
      <c r="C256" s="1"/>
      <c r="D256" s="1"/>
      <c r="E256" s="1"/>
      <c r="F256" s="1"/>
    </row>
    <row r="257" spans="1:6" x14ac:dyDescent="0.25">
      <c r="A257" s="1"/>
      <c r="B257" s="1"/>
      <c r="C257" s="1"/>
      <c r="D257" s="1"/>
      <c r="E257" s="1"/>
      <c r="F257" s="1"/>
    </row>
    <row r="258" spans="1:6" x14ac:dyDescent="0.25">
      <c r="A258" s="1"/>
      <c r="B258" s="1"/>
      <c r="C258" s="1"/>
      <c r="D258" s="1"/>
      <c r="E258" s="1"/>
      <c r="F258" s="1"/>
    </row>
    <row r="259" spans="1:6" x14ac:dyDescent="0.25">
      <c r="A259" s="1"/>
      <c r="B259" s="1"/>
      <c r="C259" s="1"/>
      <c r="D259" s="1"/>
      <c r="E259" s="1"/>
      <c r="F259" s="1"/>
    </row>
    <row r="260" spans="1:6" x14ac:dyDescent="0.25">
      <c r="A260" s="1"/>
      <c r="B260" s="1"/>
      <c r="C260" s="1"/>
      <c r="D260" s="1"/>
      <c r="E260" s="1"/>
      <c r="F260" s="1"/>
    </row>
    <row r="261" spans="1:6" x14ac:dyDescent="0.25">
      <c r="A261" s="1"/>
      <c r="B261" s="1"/>
      <c r="C261" s="1"/>
      <c r="D261" s="1"/>
      <c r="E261" s="1"/>
      <c r="F261" s="1"/>
    </row>
    <row r="262" spans="1:6" x14ac:dyDescent="0.25">
      <c r="A262" s="1"/>
      <c r="B262" s="1"/>
      <c r="C262" s="1"/>
      <c r="D262" s="1"/>
      <c r="E262" s="1"/>
      <c r="F262" s="1"/>
    </row>
    <row r="263" spans="1:6" x14ac:dyDescent="0.25">
      <c r="A263" s="1"/>
      <c r="B263" s="1"/>
      <c r="C263" s="1"/>
      <c r="D263" s="1"/>
      <c r="E263" s="1"/>
      <c r="F263" s="1"/>
    </row>
    <row r="264" spans="1:6" x14ac:dyDescent="0.25">
      <c r="A264" s="1"/>
      <c r="B264" s="1"/>
      <c r="C264" s="1"/>
      <c r="D264" s="1"/>
      <c r="E264" s="1"/>
      <c r="F264" s="1"/>
    </row>
    <row r="265" spans="1:6" x14ac:dyDescent="0.25">
      <c r="A265" s="1"/>
      <c r="B265" s="1"/>
      <c r="C265" s="1"/>
      <c r="D265" s="1"/>
      <c r="E265" s="1"/>
      <c r="F265" s="1"/>
    </row>
    <row r="266" spans="1:6" x14ac:dyDescent="0.25">
      <c r="A266" s="1"/>
      <c r="B266" s="1"/>
      <c r="C266" s="1"/>
      <c r="D266" s="1"/>
      <c r="E266" s="1"/>
      <c r="F266" s="1"/>
    </row>
    <row r="267" spans="1:6" x14ac:dyDescent="0.25">
      <c r="A267" s="1"/>
      <c r="B267" s="1"/>
      <c r="C267" s="1"/>
      <c r="D267" s="1"/>
      <c r="E267" s="1"/>
      <c r="F267" s="1"/>
    </row>
    <row r="268" spans="1:6" x14ac:dyDescent="0.25">
      <c r="A268" s="1"/>
      <c r="B268" s="1"/>
      <c r="C268" s="1"/>
      <c r="D268" s="1"/>
      <c r="E268" s="1"/>
      <c r="F268" s="1"/>
    </row>
    <row r="269" spans="1:6" x14ac:dyDescent="0.25">
      <c r="A269" s="1"/>
      <c r="B269" s="1"/>
      <c r="C269" s="1"/>
      <c r="D269" s="1"/>
      <c r="E269" s="1"/>
      <c r="F269" s="1"/>
    </row>
    <row r="270" spans="1:6" x14ac:dyDescent="0.25">
      <c r="A270" s="1"/>
      <c r="B270" s="1"/>
      <c r="C270" s="1"/>
      <c r="D270" s="1"/>
      <c r="E270" s="1"/>
      <c r="F270" s="1"/>
    </row>
    <row r="271" spans="1:6" x14ac:dyDescent="0.25">
      <c r="A271" s="1"/>
      <c r="B271" s="1"/>
      <c r="C271" s="1"/>
      <c r="D271" s="1"/>
      <c r="E271" s="1"/>
      <c r="F271" s="1"/>
    </row>
    <row r="272" spans="1:6" x14ac:dyDescent="0.25">
      <c r="A272" s="1"/>
      <c r="B272" s="1"/>
      <c r="C272" s="1"/>
      <c r="D272" s="1"/>
      <c r="E272" s="1"/>
      <c r="F272" s="1"/>
    </row>
    <row r="273" spans="1:6" x14ac:dyDescent="0.25">
      <c r="A273" s="1"/>
      <c r="B273" s="1"/>
      <c r="C273" s="1"/>
      <c r="D273" s="1"/>
      <c r="E273" s="1"/>
      <c r="F273" s="1"/>
    </row>
    <row r="274" spans="1:6" x14ac:dyDescent="0.25">
      <c r="A274" s="1"/>
      <c r="B274" s="1"/>
      <c r="C274" s="1"/>
      <c r="D274" s="1"/>
      <c r="E274" s="1"/>
      <c r="F274" s="1"/>
    </row>
    <row r="275" spans="1:6" x14ac:dyDescent="0.25">
      <c r="A275" s="1"/>
      <c r="B275" s="1"/>
      <c r="C275" s="1"/>
      <c r="D275" s="1"/>
      <c r="E275" s="1"/>
      <c r="F275" s="1"/>
    </row>
    <row r="276" spans="1:6" x14ac:dyDescent="0.25">
      <c r="A276" s="1"/>
      <c r="B276" s="1"/>
      <c r="C276" s="1"/>
      <c r="D276" s="1"/>
      <c r="E276" s="1"/>
      <c r="F276" s="1"/>
    </row>
    <row r="277" spans="1:6" x14ac:dyDescent="0.25">
      <c r="A277" s="1"/>
      <c r="B277" s="1"/>
      <c r="C277" s="1"/>
      <c r="D277" s="1"/>
      <c r="E277" s="1"/>
      <c r="F277" s="1"/>
    </row>
    <row r="278" spans="1:6" x14ac:dyDescent="0.25">
      <c r="A278" s="1"/>
      <c r="B278" s="1"/>
      <c r="C278" s="1"/>
      <c r="D278" s="1"/>
      <c r="E278" s="1"/>
      <c r="F278" s="1"/>
    </row>
    <row r="279" spans="1:6" x14ac:dyDescent="0.25">
      <c r="A279" s="1"/>
      <c r="B279" s="1"/>
      <c r="C279" s="1"/>
      <c r="D279" s="1"/>
      <c r="E279" s="1"/>
      <c r="F279" s="1"/>
    </row>
    <row r="280" spans="1:6" x14ac:dyDescent="0.25">
      <c r="A280" s="1"/>
      <c r="B280" s="1"/>
      <c r="C280" s="1"/>
      <c r="D280" s="1"/>
      <c r="E280" s="1"/>
      <c r="F280" s="1"/>
    </row>
    <row r="281" spans="1:6" x14ac:dyDescent="0.25">
      <c r="A281" s="1"/>
      <c r="B281" s="1"/>
      <c r="C281" s="1"/>
      <c r="D281" s="1"/>
      <c r="E281" s="1"/>
      <c r="F281" s="1"/>
    </row>
    <row r="282" spans="1:6" x14ac:dyDescent="0.25">
      <c r="A282" s="1"/>
      <c r="B282" s="1"/>
      <c r="C282" s="1"/>
      <c r="D282" s="1"/>
      <c r="E282" s="1"/>
      <c r="F282" s="1"/>
    </row>
    <row r="283" spans="1:6" x14ac:dyDescent="0.25">
      <c r="A283" s="1"/>
      <c r="B283" s="1"/>
      <c r="C283" s="1"/>
      <c r="D283" s="1"/>
      <c r="E283" s="1"/>
      <c r="F283" s="1"/>
    </row>
    <row r="284" spans="1:6" x14ac:dyDescent="0.25">
      <c r="A284" s="1"/>
      <c r="B284" s="1"/>
      <c r="C284" s="1"/>
      <c r="D284" s="1"/>
      <c r="E284" s="1"/>
      <c r="F284" s="1"/>
    </row>
    <row r="285" spans="1:6" x14ac:dyDescent="0.25">
      <c r="A285" s="1"/>
      <c r="B285" s="1"/>
      <c r="C285" s="1"/>
      <c r="D285" s="1"/>
      <c r="E285" s="1"/>
      <c r="F285" s="1"/>
    </row>
    <row r="286" spans="1:6" x14ac:dyDescent="0.25">
      <c r="A286" s="1"/>
      <c r="B286" s="1"/>
      <c r="C286" s="1"/>
      <c r="D286" s="1"/>
      <c r="E286" s="1"/>
      <c r="F286" s="1"/>
    </row>
    <row r="287" spans="1:6" x14ac:dyDescent="0.25">
      <c r="A287" s="1"/>
      <c r="B287" s="1"/>
      <c r="C287" s="1"/>
      <c r="D287" s="1"/>
      <c r="E287" s="1"/>
      <c r="F287" s="1"/>
    </row>
    <row r="288" spans="1:6" x14ac:dyDescent="0.25">
      <c r="A288" s="1"/>
      <c r="B288" s="1"/>
      <c r="C288" s="1"/>
      <c r="D288" s="1"/>
      <c r="E288" s="1"/>
      <c r="F288" s="1"/>
    </row>
    <row r="289" spans="1:6" x14ac:dyDescent="0.25">
      <c r="A289" s="1"/>
      <c r="B289" s="1"/>
      <c r="C289" s="1"/>
      <c r="D289" s="1"/>
      <c r="E289" s="1"/>
      <c r="F289" s="1"/>
    </row>
    <row r="290" spans="1:6" x14ac:dyDescent="0.25">
      <c r="A290" s="1"/>
      <c r="B290" s="1"/>
      <c r="C290" s="1"/>
      <c r="D290" s="1"/>
      <c r="E290" s="1"/>
      <c r="F290" s="1"/>
    </row>
    <row r="291" spans="1:6" x14ac:dyDescent="0.25">
      <c r="A291" s="1"/>
      <c r="B291" s="1"/>
      <c r="C291" s="1"/>
      <c r="D291" s="1"/>
      <c r="E291" s="1"/>
      <c r="F291" s="1"/>
    </row>
    <row r="292" spans="1:6" x14ac:dyDescent="0.25">
      <c r="A292" s="1"/>
      <c r="B292" s="1"/>
      <c r="C292" s="1"/>
      <c r="D292" s="1"/>
      <c r="E292" s="1"/>
      <c r="F292" s="1"/>
    </row>
    <row r="293" spans="1:6" x14ac:dyDescent="0.25">
      <c r="A293" s="1"/>
      <c r="B293" s="1"/>
      <c r="C293" s="1"/>
      <c r="D293" s="1"/>
      <c r="E293" s="1"/>
      <c r="F293" s="1"/>
    </row>
    <row r="294" spans="1:6" x14ac:dyDescent="0.25">
      <c r="A294" s="1"/>
      <c r="B294" s="1"/>
      <c r="C294" s="1"/>
      <c r="D294" s="1"/>
      <c r="E294" s="1"/>
      <c r="F294" s="1"/>
    </row>
    <row r="295" spans="1:6" x14ac:dyDescent="0.25">
      <c r="A295" s="1"/>
      <c r="B295" s="1"/>
      <c r="C295" s="1"/>
      <c r="D295" s="1"/>
      <c r="E295" s="1"/>
      <c r="F295" s="1"/>
    </row>
    <row r="296" spans="1:6" x14ac:dyDescent="0.25">
      <c r="A296" s="1"/>
      <c r="B296" s="1"/>
      <c r="C296" s="1"/>
      <c r="D296" s="1"/>
      <c r="E296" s="1"/>
      <c r="F296" s="1"/>
    </row>
    <row r="297" spans="1:6" x14ac:dyDescent="0.25">
      <c r="A297" s="1"/>
      <c r="B297" s="1"/>
      <c r="C297" s="1"/>
      <c r="D297" s="1"/>
      <c r="E297" s="1"/>
      <c r="F297" s="1"/>
    </row>
    <row r="298" spans="1:6" x14ac:dyDescent="0.25">
      <c r="A298" s="1"/>
      <c r="B298" s="1"/>
      <c r="C298" s="1"/>
      <c r="D298" s="1"/>
      <c r="E298" s="1"/>
      <c r="F298" s="1"/>
    </row>
    <row r="299" spans="1:6" x14ac:dyDescent="0.25">
      <c r="A299" s="1"/>
      <c r="B299" s="1"/>
      <c r="C299" s="1"/>
      <c r="D299" s="1"/>
      <c r="E299" s="1"/>
      <c r="F299" s="1"/>
    </row>
    <row r="300" spans="1:6" x14ac:dyDescent="0.25">
      <c r="A300" s="1"/>
      <c r="B300" s="1"/>
      <c r="C300" s="1"/>
      <c r="D300" s="1"/>
      <c r="E300" s="1"/>
      <c r="F300" s="1"/>
    </row>
    <row r="301" spans="1:6" x14ac:dyDescent="0.25">
      <c r="A301" s="1"/>
      <c r="B301" s="1"/>
      <c r="C301" s="1"/>
      <c r="D301" s="1"/>
      <c r="E301" s="1"/>
      <c r="F301" s="1"/>
    </row>
    <row r="302" spans="1:6" x14ac:dyDescent="0.25">
      <c r="A302" s="1"/>
      <c r="B302" s="1"/>
      <c r="C302" s="1"/>
      <c r="D302" s="1"/>
      <c r="E302" s="1"/>
      <c r="F302" s="1"/>
    </row>
    <row r="303" spans="1:6" x14ac:dyDescent="0.25">
      <c r="A303" s="1"/>
      <c r="B303" s="1"/>
      <c r="C303" s="1"/>
      <c r="D303" s="1"/>
      <c r="E303" s="1"/>
      <c r="F303" s="1"/>
    </row>
    <row r="304" spans="1:6" x14ac:dyDescent="0.25">
      <c r="A304" s="1"/>
      <c r="B304" s="1"/>
      <c r="C304" s="1"/>
      <c r="D304" s="1"/>
      <c r="E304" s="1"/>
      <c r="F304" s="1"/>
    </row>
    <row r="305" spans="1:6" x14ac:dyDescent="0.25">
      <c r="A305" s="1"/>
      <c r="B305" s="1"/>
      <c r="C305" s="1"/>
      <c r="D305" s="1"/>
      <c r="E305" s="1"/>
      <c r="F305" s="1"/>
    </row>
    <row r="306" spans="1:6" x14ac:dyDescent="0.25">
      <c r="A306" s="1"/>
      <c r="B306" s="1"/>
      <c r="C306" s="1"/>
      <c r="D306" s="1"/>
      <c r="E306" s="1"/>
      <c r="F306" s="1"/>
    </row>
    <row r="307" spans="1:6" x14ac:dyDescent="0.25">
      <c r="A307" s="1"/>
      <c r="B307" s="1"/>
      <c r="C307" s="1"/>
      <c r="D307" s="1"/>
      <c r="E307" s="1"/>
      <c r="F307" s="1"/>
    </row>
    <row r="308" spans="1:6" x14ac:dyDescent="0.25">
      <c r="A308" s="1"/>
      <c r="B308" s="1"/>
      <c r="C308" s="1"/>
      <c r="D308" s="1"/>
      <c r="E308" s="1"/>
      <c r="F308" s="1"/>
    </row>
    <row r="309" spans="1:6" x14ac:dyDescent="0.25">
      <c r="A309" s="1"/>
      <c r="B309" s="1"/>
      <c r="C309" s="1"/>
      <c r="D309" s="1"/>
      <c r="E309" s="1"/>
      <c r="F309" s="1"/>
    </row>
    <row r="310" spans="1:6" x14ac:dyDescent="0.25">
      <c r="A310" s="1"/>
      <c r="B310" s="1"/>
      <c r="C310" s="1"/>
      <c r="D310" s="1"/>
      <c r="E310" s="1"/>
      <c r="F310" s="1"/>
    </row>
    <row r="311" spans="1:6" x14ac:dyDescent="0.25">
      <c r="A311" s="1"/>
      <c r="B311" s="1"/>
      <c r="C311" s="1"/>
      <c r="D311" s="1"/>
      <c r="E311" s="1"/>
      <c r="F311" s="1"/>
    </row>
    <row r="312" spans="1:6" x14ac:dyDescent="0.25">
      <c r="A312" s="1"/>
      <c r="B312" s="1"/>
      <c r="C312" s="1"/>
      <c r="D312" s="1"/>
      <c r="E312" s="1"/>
      <c r="F312" s="1"/>
    </row>
    <row r="313" spans="1:6" x14ac:dyDescent="0.25">
      <c r="A313" s="1"/>
      <c r="B313" s="1"/>
      <c r="C313" s="1"/>
      <c r="D313" s="1"/>
      <c r="E313" s="1"/>
      <c r="F313" s="1"/>
    </row>
    <row r="314" spans="1:6" x14ac:dyDescent="0.25">
      <c r="A314" s="1"/>
      <c r="B314" s="1"/>
      <c r="C314" s="1"/>
      <c r="D314" s="1"/>
      <c r="E314" s="1"/>
      <c r="F314" s="1"/>
    </row>
    <row r="315" spans="1:6" x14ac:dyDescent="0.25">
      <c r="A315" s="1"/>
      <c r="B315" s="1"/>
      <c r="C315" s="1"/>
      <c r="D315" s="1"/>
      <c r="E315" s="1"/>
      <c r="F315" s="1"/>
    </row>
    <row r="316" spans="1:6" x14ac:dyDescent="0.25">
      <c r="A316" s="1"/>
      <c r="B316" s="1"/>
      <c r="C316" s="1"/>
      <c r="D316" s="1"/>
      <c r="E316" s="1"/>
      <c r="F316" s="1"/>
    </row>
    <row r="317" spans="1:6" x14ac:dyDescent="0.25">
      <c r="A317" s="1"/>
      <c r="B317" s="1"/>
      <c r="C317" s="1"/>
      <c r="D317" s="1"/>
      <c r="E317" s="1"/>
      <c r="F317" s="1"/>
    </row>
    <row r="318" spans="1:6" x14ac:dyDescent="0.25">
      <c r="A318" s="1"/>
      <c r="B318" s="1"/>
      <c r="C318" s="1"/>
      <c r="D318" s="1"/>
      <c r="E318" s="1"/>
      <c r="F318" s="1"/>
    </row>
    <row r="319" spans="1:6" x14ac:dyDescent="0.25">
      <c r="A319" s="1"/>
      <c r="B319" s="1"/>
      <c r="C319" s="1"/>
      <c r="D319" s="1"/>
      <c r="E319" s="1"/>
      <c r="F319" s="1"/>
    </row>
    <row r="320" spans="1:6" x14ac:dyDescent="0.25">
      <c r="A320" s="1"/>
      <c r="B320" s="1"/>
      <c r="C320" s="1"/>
      <c r="D320" s="1"/>
      <c r="E320" s="1"/>
      <c r="F320" s="1"/>
    </row>
    <row r="321" spans="1:6" x14ac:dyDescent="0.25">
      <c r="A321" s="1"/>
      <c r="B321" s="1"/>
      <c r="C321" s="1"/>
      <c r="D321" s="1"/>
      <c r="E321" s="1"/>
      <c r="F321" s="1"/>
    </row>
    <row r="322" spans="1:6" x14ac:dyDescent="0.25">
      <c r="A322" s="1"/>
      <c r="B322" s="1"/>
      <c r="C322" s="1"/>
      <c r="D322" s="1"/>
      <c r="E322" s="1"/>
      <c r="F322" s="1"/>
    </row>
    <row r="323" spans="1:6" x14ac:dyDescent="0.25">
      <c r="A323" s="1"/>
      <c r="B323" s="1"/>
      <c r="C323" s="1"/>
      <c r="D323" s="1"/>
      <c r="E323" s="1"/>
      <c r="F323" s="1"/>
    </row>
    <row r="324" spans="1:6" x14ac:dyDescent="0.25">
      <c r="A324" s="1"/>
      <c r="B324" s="1"/>
      <c r="C324" s="1"/>
      <c r="D324" s="1"/>
      <c r="E324" s="1"/>
      <c r="F324" s="1"/>
    </row>
    <row r="325" spans="1:6" x14ac:dyDescent="0.25">
      <c r="A325" s="1"/>
      <c r="B325" s="1"/>
      <c r="C325" s="1"/>
      <c r="D325" s="1"/>
      <c r="E325" s="1"/>
      <c r="F325" s="1"/>
    </row>
    <row r="326" spans="1:6" x14ac:dyDescent="0.25">
      <c r="A326" s="1"/>
      <c r="B326" s="1"/>
      <c r="C326" s="1"/>
      <c r="D326" s="1"/>
      <c r="E326" s="1"/>
      <c r="F326" s="1"/>
    </row>
    <row r="327" spans="1:6" x14ac:dyDescent="0.25">
      <c r="A327" s="1"/>
      <c r="B327" s="1"/>
      <c r="C327" s="1"/>
      <c r="D327" s="1"/>
      <c r="E327" s="1"/>
      <c r="F327" s="1"/>
    </row>
    <row r="328" spans="1:6" x14ac:dyDescent="0.25">
      <c r="A328" s="1"/>
      <c r="B328" s="1"/>
      <c r="C328" s="1"/>
      <c r="D328" s="1"/>
      <c r="E328" s="1"/>
      <c r="F328" s="1"/>
    </row>
    <row r="329" spans="1:6" x14ac:dyDescent="0.25">
      <c r="A329" s="1"/>
      <c r="B329" s="1"/>
      <c r="C329" s="1"/>
      <c r="D329" s="1"/>
      <c r="E329" s="1"/>
      <c r="F329" s="1"/>
    </row>
    <row r="330" spans="1:6" x14ac:dyDescent="0.25">
      <c r="A330" s="1"/>
      <c r="B330" s="1"/>
      <c r="C330" s="1"/>
      <c r="D330" s="1"/>
      <c r="E330" s="1"/>
      <c r="F330" s="1"/>
    </row>
    <row r="331" spans="1:6" x14ac:dyDescent="0.25">
      <c r="A331" s="1"/>
      <c r="B331" s="1"/>
      <c r="C331" s="1"/>
      <c r="D331" s="1"/>
      <c r="E331" s="1"/>
      <c r="F331" s="1"/>
    </row>
    <row r="332" spans="1:6" x14ac:dyDescent="0.25">
      <c r="A332" s="1"/>
      <c r="B332" s="1"/>
      <c r="C332" s="1"/>
      <c r="D332" s="1"/>
      <c r="E332" s="1"/>
      <c r="F332" s="1"/>
    </row>
    <row r="333" spans="1:6" x14ac:dyDescent="0.25">
      <c r="A333" s="1"/>
      <c r="B333" s="1"/>
      <c r="C333" s="1"/>
      <c r="D333" s="1"/>
      <c r="E333" s="1"/>
      <c r="F333" s="1"/>
    </row>
    <row r="334" spans="1:6" x14ac:dyDescent="0.25">
      <c r="A334" s="1"/>
      <c r="B334" s="1"/>
      <c r="C334" s="1"/>
      <c r="D334" s="1"/>
      <c r="E334" s="1"/>
      <c r="F334" s="1"/>
    </row>
    <row r="335" spans="1:6" x14ac:dyDescent="0.25">
      <c r="A335" s="1"/>
      <c r="B335" s="1"/>
      <c r="C335" s="1"/>
      <c r="D335" s="1"/>
      <c r="E335" s="1"/>
      <c r="F335" s="1"/>
    </row>
    <row r="336" spans="1:6" x14ac:dyDescent="0.25">
      <c r="A336" s="1"/>
      <c r="B336" s="1"/>
      <c r="C336" s="1"/>
      <c r="D336" s="1"/>
      <c r="E336" s="1"/>
      <c r="F336" s="1"/>
    </row>
    <row r="337" spans="1:6" x14ac:dyDescent="0.25">
      <c r="A337" s="1"/>
      <c r="B337" s="1"/>
      <c r="C337" s="1"/>
      <c r="D337" s="1"/>
      <c r="E337" s="1"/>
      <c r="F337" s="1"/>
    </row>
    <row r="338" spans="1:6" x14ac:dyDescent="0.25">
      <c r="A338" s="1"/>
      <c r="B338" s="1"/>
      <c r="C338" s="1"/>
      <c r="D338" s="1"/>
      <c r="E338" s="1"/>
      <c r="F338" s="1"/>
    </row>
    <row r="339" spans="1:6" x14ac:dyDescent="0.25">
      <c r="A339" s="1"/>
      <c r="B339" s="1"/>
      <c r="C339" s="1"/>
      <c r="D339" s="1"/>
      <c r="E339" s="1"/>
      <c r="F339" s="1"/>
    </row>
    <row r="340" spans="1:6" x14ac:dyDescent="0.25">
      <c r="A340" s="1"/>
      <c r="B340" s="1"/>
      <c r="C340" s="1"/>
      <c r="D340" s="1"/>
      <c r="E340" s="1"/>
      <c r="F340" s="1"/>
    </row>
    <row r="341" spans="1:6" x14ac:dyDescent="0.25">
      <c r="A341" s="1"/>
      <c r="B341" s="1"/>
      <c r="C341" s="1"/>
      <c r="D341" s="1"/>
      <c r="E341" s="1"/>
      <c r="F341" s="1"/>
    </row>
    <row r="342" spans="1:6" x14ac:dyDescent="0.25">
      <c r="A342" s="1"/>
      <c r="B342" s="1"/>
      <c r="C342" s="1"/>
      <c r="D342" s="1"/>
      <c r="E342" s="1"/>
      <c r="F342" s="1"/>
    </row>
    <row r="343" spans="1:6" x14ac:dyDescent="0.25">
      <c r="A343" s="1"/>
      <c r="B343" s="1"/>
      <c r="C343" s="1"/>
      <c r="D343" s="1"/>
      <c r="E343" s="1"/>
      <c r="F343" s="1"/>
    </row>
    <row r="344" spans="1:6" x14ac:dyDescent="0.25">
      <c r="A344" s="1"/>
      <c r="B344" s="1"/>
      <c r="C344" s="1"/>
      <c r="D344" s="1"/>
      <c r="E344" s="1"/>
      <c r="F344" s="1"/>
    </row>
    <row r="345" spans="1:6" x14ac:dyDescent="0.25">
      <c r="A345" s="1"/>
      <c r="B345" s="1"/>
      <c r="C345" s="1"/>
      <c r="D345" s="1"/>
      <c r="E345" s="1"/>
      <c r="F345" s="1"/>
    </row>
    <row r="346" spans="1:6" x14ac:dyDescent="0.25">
      <c r="A346" s="1"/>
      <c r="B346" s="1"/>
      <c r="C346" s="1"/>
      <c r="D346" s="1"/>
      <c r="E346" s="1"/>
      <c r="F346" s="1"/>
    </row>
    <row r="347" spans="1:6" x14ac:dyDescent="0.25">
      <c r="A347" s="1"/>
      <c r="B347" s="1"/>
      <c r="C347" s="1"/>
      <c r="D347" s="1"/>
      <c r="E347" s="1"/>
      <c r="F347" s="1"/>
    </row>
    <row r="348" spans="1:6" x14ac:dyDescent="0.25">
      <c r="A348" s="1"/>
      <c r="B348" s="1"/>
      <c r="C348" s="1"/>
      <c r="D348" s="1"/>
      <c r="E348" s="1"/>
      <c r="F348" s="1"/>
    </row>
    <row r="349" spans="1:6" x14ac:dyDescent="0.25">
      <c r="A349" s="1"/>
      <c r="B349" s="1"/>
      <c r="C349" s="1"/>
      <c r="D349" s="1"/>
      <c r="E349" s="1"/>
      <c r="F349" s="1"/>
    </row>
    <row r="350" spans="1:6" x14ac:dyDescent="0.25">
      <c r="A350" s="1"/>
      <c r="B350" s="1"/>
      <c r="C350" s="1"/>
      <c r="D350" s="1"/>
      <c r="E350" s="1"/>
      <c r="F350" s="1"/>
    </row>
    <row r="351" spans="1:6" x14ac:dyDescent="0.25">
      <c r="A351" s="1"/>
      <c r="B351" s="1"/>
      <c r="C351" s="1"/>
      <c r="D351" s="1"/>
      <c r="E351" s="1"/>
      <c r="F351" s="1"/>
    </row>
    <row r="352" spans="1:6" x14ac:dyDescent="0.25">
      <c r="A352" s="1"/>
      <c r="B352" s="1"/>
      <c r="C352" s="1"/>
      <c r="D352" s="1"/>
      <c r="E352" s="1"/>
      <c r="F352" s="1"/>
    </row>
    <row r="353" spans="1:6" x14ac:dyDescent="0.25">
      <c r="A353" s="1"/>
      <c r="B353" s="1"/>
      <c r="C353" s="1"/>
      <c r="D353" s="1"/>
      <c r="E353" s="1"/>
      <c r="F353" s="1"/>
    </row>
    <row r="354" spans="1:6" x14ac:dyDescent="0.25">
      <c r="A354" s="1"/>
      <c r="B354" s="1"/>
      <c r="C354" s="1"/>
      <c r="D354" s="1"/>
      <c r="E354" s="1"/>
      <c r="F354" s="1"/>
    </row>
    <row r="355" spans="1:6" x14ac:dyDescent="0.25">
      <c r="A355" s="1"/>
      <c r="B355" s="1"/>
      <c r="C355" s="1"/>
      <c r="D355" s="1"/>
      <c r="E355" s="1"/>
      <c r="F355" s="1"/>
    </row>
    <row r="356" spans="1:6" x14ac:dyDescent="0.25">
      <c r="A356" s="1"/>
      <c r="B356" s="1"/>
      <c r="C356" s="1"/>
      <c r="D356" s="1"/>
      <c r="E356" s="1"/>
      <c r="F356" s="1"/>
    </row>
    <row r="357" spans="1:6" x14ac:dyDescent="0.25">
      <c r="A357" s="1"/>
      <c r="B357" s="1"/>
      <c r="C357" s="1"/>
      <c r="D357" s="1"/>
      <c r="E357" s="1"/>
      <c r="F357" s="1"/>
    </row>
    <row r="358" spans="1:6" x14ac:dyDescent="0.25">
      <c r="A358" s="1"/>
      <c r="B358" s="1"/>
      <c r="C358" s="1"/>
      <c r="D358" s="1"/>
      <c r="E358" s="1"/>
      <c r="F358" s="1"/>
    </row>
    <row r="359" spans="1:6" x14ac:dyDescent="0.25">
      <c r="A359" s="1"/>
      <c r="B359" s="1"/>
      <c r="C359" s="1"/>
      <c r="D359" s="1"/>
      <c r="E359" s="1"/>
      <c r="F359" s="1"/>
    </row>
    <row r="360" spans="1:6" x14ac:dyDescent="0.25">
      <c r="A360" s="1"/>
      <c r="B360" s="1"/>
      <c r="C360" s="1"/>
      <c r="D360" s="1"/>
      <c r="E360" s="1"/>
      <c r="F360" s="1"/>
    </row>
    <row r="361" spans="1:6" x14ac:dyDescent="0.25">
      <c r="A361" s="1"/>
      <c r="B361" s="1"/>
      <c r="C361" s="1"/>
      <c r="D361" s="1"/>
      <c r="E361" s="1"/>
      <c r="F361" s="1"/>
    </row>
    <row r="362" spans="1:6" x14ac:dyDescent="0.25">
      <c r="A362" s="1"/>
      <c r="B362" s="1"/>
      <c r="C362" s="1"/>
      <c r="D362" s="1"/>
      <c r="E362" s="1"/>
      <c r="F362" s="1"/>
    </row>
    <row r="363" spans="1:6" x14ac:dyDescent="0.25">
      <c r="A363" s="1"/>
      <c r="B363" s="1"/>
      <c r="C363" s="1"/>
      <c r="D363" s="1"/>
      <c r="E363" s="1"/>
      <c r="F363" s="1"/>
    </row>
    <row r="364" spans="1:6" x14ac:dyDescent="0.25">
      <c r="A364" s="1"/>
      <c r="B364" s="1"/>
      <c r="C364" s="1"/>
      <c r="D364" s="1"/>
      <c r="E364" s="1"/>
      <c r="F364" s="1"/>
    </row>
    <row r="365" spans="1:6" x14ac:dyDescent="0.25">
      <c r="A365" s="1"/>
      <c r="B365" s="1"/>
      <c r="C365" s="1"/>
      <c r="D365" s="1"/>
      <c r="E365" s="1"/>
      <c r="F365" s="1"/>
    </row>
    <row r="366" spans="1:6" x14ac:dyDescent="0.25">
      <c r="A366" s="1"/>
      <c r="B366" s="1"/>
      <c r="C366" s="1"/>
      <c r="D366" s="1"/>
      <c r="E366" s="1"/>
      <c r="F366" s="1"/>
    </row>
    <row r="367" spans="1:6" x14ac:dyDescent="0.25">
      <c r="A367" s="1"/>
      <c r="B367" s="1"/>
      <c r="C367" s="1"/>
      <c r="D367" s="1"/>
      <c r="E367" s="1"/>
      <c r="F367" s="1"/>
    </row>
    <row r="368" spans="1:6" x14ac:dyDescent="0.25">
      <c r="A368" s="1"/>
      <c r="B368" s="1"/>
      <c r="C368" s="1"/>
      <c r="D368" s="1"/>
      <c r="E368" s="1"/>
      <c r="F368" s="1"/>
    </row>
    <row r="369" spans="1:6" x14ac:dyDescent="0.25">
      <c r="A369" s="1"/>
      <c r="B369" s="1"/>
      <c r="C369" s="1"/>
      <c r="D369" s="1"/>
      <c r="E369" s="1"/>
      <c r="F369" s="1"/>
    </row>
    <row r="370" spans="1:6" x14ac:dyDescent="0.25">
      <c r="A370" s="1"/>
      <c r="B370" s="1"/>
      <c r="C370" s="1"/>
      <c r="D370" s="1"/>
      <c r="E370" s="1"/>
      <c r="F370" s="1"/>
    </row>
    <row r="371" spans="1:6" x14ac:dyDescent="0.25">
      <c r="A371" s="1"/>
      <c r="B371" s="1"/>
      <c r="C371" s="1"/>
      <c r="D371" s="1"/>
      <c r="E371" s="1"/>
      <c r="F371" s="1"/>
    </row>
    <row r="372" spans="1:6" x14ac:dyDescent="0.25">
      <c r="A372" s="1"/>
      <c r="B372" s="1"/>
      <c r="C372" s="1"/>
      <c r="D372" s="1"/>
      <c r="E372" s="1"/>
      <c r="F372" s="1"/>
    </row>
    <row r="373" spans="1:6" x14ac:dyDescent="0.25">
      <c r="A373" s="1"/>
      <c r="B373" s="1"/>
      <c r="C373" s="1"/>
      <c r="D373" s="1"/>
      <c r="E373" s="1"/>
      <c r="F373" s="1"/>
    </row>
    <row r="374" spans="1:6" x14ac:dyDescent="0.25">
      <c r="A374" s="1"/>
      <c r="B374" s="1"/>
      <c r="C374" s="1"/>
      <c r="D374" s="1"/>
      <c r="E374" s="1"/>
      <c r="F374" s="1"/>
    </row>
    <row r="375" spans="1:6" x14ac:dyDescent="0.25">
      <c r="A375" s="1"/>
      <c r="B375" s="1"/>
      <c r="C375" s="1"/>
      <c r="D375" s="1"/>
      <c r="E375" s="1"/>
      <c r="F375" s="1"/>
    </row>
    <row r="376" spans="1:6" x14ac:dyDescent="0.25">
      <c r="A376" s="1"/>
      <c r="B376" s="1"/>
      <c r="C376" s="1"/>
      <c r="D376" s="1"/>
      <c r="E376" s="1"/>
      <c r="F376" s="1"/>
    </row>
    <row r="377" spans="1:6" x14ac:dyDescent="0.25">
      <c r="A377" s="1"/>
      <c r="B377" s="1"/>
      <c r="C377" s="1"/>
      <c r="D377" s="1"/>
      <c r="E377" s="1"/>
      <c r="F377" s="1"/>
    </row>
    <row r="378" spans="1:6" x14ac:dyDescent="0.25">
      <c r="A378" s="1"/>
      <c r="B378" s="1"/>
      <c r="C378" s="1"/>
      <c r="D378" s="1"/>
      <c r="E378" s="1"/>
      <c r="F378" s="1"/>
    </row>
    <row r="379" spans="1:6" x14ac:dyDescent="0.25">
      <c r="A379" s="1"/>
      <c r="B379" s="1"/>
      <c r="C379" s="1"/>
      <c r="D379" s="1"/>
      <c r="E379" s="1"/>
      <c r="F379" s="1"/>
    </row>
    <row r="380" spans="1:6" x14ac:dyDescent="0.25">
      <c r="A380" s="1"/>
      <c r="B380" s="1"/>
      <c r="C380" s="1"/>
      <c r="D380" s="1"/>
      <c r="E380" s="1"/>
      <c r="F380" s="1"/>
    </row>
    <row r="381" spans="1:6" x14ac:dyDescent="0.25">
      <c r="A381" s="1"/>
      <c r="B381" s="1"/>
      <c r="C381" s="1"/>
      <c r="D381" s="1"/>
      <c r="E381" s="1"/>
      <c r="F381" s="1"/>
    </row>
    <row r="382" spans="1:6" x14ac:dyDescent="0.25">
      <c r="A382" s="1"/>
      <c r="B382" s="1"/>
      <c r="C382" s="1"/>
      <c r="D382" s="1"/>
      <c r="E382" s="1"/>
      <c r="F382" s="1"/>
    </row>
    <row r="383" spans="1:6" x14ac:dyDescent="0.25">
      <c r="A383" s="1"/>
      <c r="B383" s="1"/>
      <c r="C383" s="1"/>
      <c r="D383" s="1"/>
      <c r="E383" s="1"/>
      <c r="F383" s="1"/>
    </row>
    <row r="384" spans="1:6" x14ac:dyDescent="0.25">
      <c r="A384" s="1"/>
      <c r="B384" s="1"/>
      <c r="C384" s="1"/>
      <c r="D384" s="1"/>
      <c r="E384" s="1"/>
      <c r="F384" s="1"/>
    </row>
    <row r="385" spans="1:6" x14ac:dyDescent="0.25">
      <c r="A385" s="1"/>
      <c r="B385" s="1"/>
      <c r="C385" s="1"/>
      <c r="D385" s="1"/>
      <c r="E385" s="1"/>
      <c r="F385" s="1"/>
    </row>
    <row r="386" spans="1:6" x14ac:dyDescent="0.25">
      <c r="A386" s="1"/>
      <c r="B386" s="1"/>
      <c r="C386" s="1"/>
      <c r="D386" s="1"/>
      <c r="E386" s="1"/>
      <c r="F386" s="1"/>
    </row>
    <row r="387" spans="1:6" x14ac:dyDescent="0.25">
      <c r="A387" s="1"/>
      <c r="B387" s="1"/>
      <c r="C387" s="1"/>
      <c r="D387" s="1"/>
      <c r="E387" s="1"/>
      <c r="F387" s="1"/>
    </row>
    <row r="388" spans="1:6" x14ac:dyDescent="0.25">
      <c r="A388" s="1"/>
      <c r="B388" s="1"/>
      <c r="C388" s="1"/>
      <c r="D388" s="1"/>
      <c r="E388" s="1"/>
      <c r="F388" s="1"/>
    </row>
    <row r="389" spans="1:6" x14ac:dyDescent="0.25">
      <c r="A389" s="1"/>
      <c r="B389" s="1"/>
      <c r="C389" s="1"/>
      <c r="D389" s="1"/>
      <c r="E389" s="1"/>
      <c r="F389" s="1"/>
    </row>
    <row r="390" spans="1:6" x14ac:dyDescent="0.25">
      <c r="A390" s="1"/>
      <c r="B390" s="1"/>
      <c r="C390" s="1"/>
      <c r="D390" s="1"/>
      <c r="E390" s="1"/>
      <c r="F390" s="1"/>
    </row>
    <row r="391" spans="1:6" x14ac:dyDescent="0.25">
      <c r="A391" s="1"/>
      <c r="B391" s="1"/>
      <c r="C391" s="1"/>
      <c r="D391" s="1"/>
      <c r="E391" s="1"/>
      <c r="F391" s="1"/>
    </row>
    <row r="392" spans="1:6" x14ac:dyDescent="0.25">
      <c r="A392" s="1"/>
      <c r="B392" s="1"/>
      <c r="C392" s="1"/>
      <c r="D392" s="1"/>
      <c r="E392" s="1"/>
      <c r="F392" s="1"/>
    </row>
    <row r="393" spans="1:6" x14ac:dyDescent="0.25">
      <c r="A393" s="1"/>
      <c r="B393" s="1"/>
      <c r="C393" s="1"/>
      <c r="D393" s="1"/>
      <c r="E393" s="1"/>
      <c r="F393" s="1"/>
    </row>
    <row r="394" spans="1:6" x14ac:dyDescent="0.25">
      <c r="A394" s="1"/>
      <c r="B394" s="1"/>
      <c r="C394" s="1"/>
      <c r="D394" s="1"/>
      <c r="E394" s="1"/>
      <c r="F394" s="1"/>
    </row>
    <row r="395" spans="1:6" x14ac:dyDescent="0.25">
      <c r="A395" s="1"/>
      <c r="B395" s="1"/>
      <c r="C395" s="1"/>
      <c r="D395" s="1"/>
      <c r="E395" s="1"/>
      <c r="F395" s="1"/>
    </row>
    <row r="396" spans="1:6" x14ac:dyDescent="0.25">
      <c r="A396" s="1"/>
      <c r="B396" s="1"/>
      <c r="C396" s="1"/>
      <c r="D396" s="1"/>
      <c r="E396" s="1"/>
      <c r="F396" s="1"/>
    </row>
    <row r="397" spans="1:6" x14ac:dyDescent="0.25">
      <c r="A397" s="1"/>
      <c r="B397" s="1"/>
      <c r="C397" s="1"/>
      <c r="D397" s="1"/>
      <c r="E397" s="1"/>
      <c r="F397" s="1"/>
    </row>
    <row r="398" spans="1:6" x14ac:dyDescent="0.25">
      <c r="A398" s="1"/>
      <c r="B398" s="1"/>
      <c r="C398" s="1"/>
      <c r="D398" s="1"/>
      <c r="E398" s="1"/>
      <c r="F398" s="1"/>
    </row>
    <row r="399" spans="1:6" x14ac:dyDescent="0.25">
      <c r="A399" s="1"/>
      <c r="B399" s="1"/>
      <c r="C399" s="1"/>
      <c r="D399" s="1"/>
      <c r="E399" s="1"/>
      <c r="F399" s="1"/>
    </row>
    <row r="400" spans="1:6" x14ac:dyDescent="0.25">
      <c r="A400" s="1"/>
      <c r="B400" s="1"/>
      <c r="C400" s="1"/>
      <c r="D400" s="1"/>
      <c r="E400" s="1"/>
      <c r="F400" s="1"/>
    </row>
    <row r="401" spans="1:6" x14ac:dyDescent="0.25">
      <c r="A401" s="1"/>
      <c r="B401" s="1"/>
      <c r="C401" s="1"/>
      <c r="D401" s="1"/>
      <c r="E401" s="1"/>
      <c r="F401" s="1"/>
    </row>
    <row r="402" spans="1:6" x14ac:dyDescent="0.25">
      <c r="A402" s="1"/>
      <c r="B402" s="1"/>
      <c r="C402" s="1"/>
      <c r="D402" s="1"/>
      <c r="E402" s="1"/>
      <c r="F402" s="1"/>
    </row>
    <row r="403" spans="1:6" x14ac:dyDescent="0.25">
      <c r="A403" s="1"/>
      <c r="B403" s="1"/>
      <c r="C403" s="1"/>
      <c r="D403" s="1"/>
      <c r="E403" s="1"/>
      <c r="F403" s="1"/>
    </row>
    <row r="404" spans="1:6" x14ac:dyDescent="0.25">
      <c r="A404" s="1"/>
      <c r="B404" s="1"/>
      <c r="C404" s="1"/>
      <c r="D404" s="1"/>
      <c r="E404" s="1"/>
      <c r="F404" s="1"/>
    </row>
    <row r="405" spans="1:6" x14ac:dyDescent="0.25">
      <c r="A405" s="1"/>
      <c r="B405" s="1"/>
      <c r="C405" s="1"/>
      <c r="D405" s="1"/>
      <c r="E405" s="1"/>
      <c r="F405" s="1"/>
    </row>
    <row r="406" spans="1:6" x14ac:dyDescent="0.25">
      <c r="A406" s="1"/>
      <c r="B406" s="1"/>
      <c r="C406" s="1"/>
      <c r="D406" s="1"/>
      <c r="E406" s="1"/>
      <c r="F406" s="1"/>
    </row>
    <row r="407" spans="1:6" x14ac:dyDescent="0.25">
      <c r="A407" s="1"/>
      <c r="B407" s="1"/>
      <c r="C407" s="1"/>
      <c r="D407" s="1"/>
      <c r="E407" s="1"/>
      <c r="F407" s="1"/>
    </row>
    <row r="408" spans="1:6" x14ac:dyDescent="0.25">
      <c r="A408" s="1"/>
      <c r="B408" s="1"/>
      <c r="C408" s="1"/>
      <c r="D408" s="1"/>
      <c r="E408" s="1"/>
      <c r="F408" s="1"/>
    </row>
    <row r="409" spans="1:6" x14ac:dyDescent="0.25">
      <c r="A409" s="1"/>
      <c r="B409" s="1"/>
      <c r="C409" s="1"/>
      <c r="D409" s="1"/>
      <c r="E409" s="1"/>
      <c r="F409" s="1"/>
    </row>
    <row r="410" spans="1:6" x14ac:dyDescent="0.25">
      <c r="A410" s="1"/>
      <c r="B410" s="1"/>
      <c r="C410" s="1"/>
      <c r="D410" s="1"/>
      <c r="E410" s="1"/>
      <c r="F410" s="1"/>
    </row>
    <row r="411" spans="1:6" x14ac:dyDescent="0.25">
      <c r="A411" s="1"/>
      <c r="B411" s="1"/>
      <c r="C411" s="1"/>
      <c r="D411" s="1"/>
      <c r="E411" s="1"/>
      <c r="F411" s="1"/>
    </row>
    <row r="412" spans="1:6" x14ac:dyDescent="0.25">
      <c r="A412" s="1"/>
      <c r="B412" s="1"/>
      <c r="C412" s="1"/>
      <c r="D412" s="1"/>
      <c r="E412" s="1"/>
      <c r="F412" s="1"/>
    </row>
    <row r="413" spans="1:6" x14ac:dyDescent="0.25">
      <c r="A413" s="1"/>
      <c r="B413" s="1"/>
      <c r="C413" s="1"/>
      <c r="D413" s="1"/>
      <c r="E413" s="1"/>
      <c r="F413" s="1"/>
    </row>
    <row r="414" spans="1:6" x14ac:dyDescent="0.25">
      <c r="A414" s="1"/>
      <c r="B414" s="1"/>
      <c r="C414" s="1"/>
      <c r="D414" s="1"/>
      <c r="E414" s="1"/>
      <c r="F414" s="1"/>
    </row>
    <row r="415" spans="1:6" x14ac:dyDescent="0.25">
      <c r="A415" s="1"/>
      <c r="B415" s="1"/>
      <c r="C415" s="1"/>
      <c r="D415" s="1"/>
      <c r="E415" s="1"/>
      <c r="F415" s="1"/>
    </row>
    <row r="416" spans="1:6" x14ac:dyDescent="0.25">
      <c r="A416" s="1"/>
      <c r="B416" s="1"/>
      <c r="C416" s="1"/>
      <c r="D416" s="1"/>
      <c r="E416" s="1"/>
      <c r="F416" s="1"/>
    </row>
    <row r="417" spans="1:6" x14ac:dyDescent="0.25">
      <c r="A417" s="1"/>
      <c r="B417" s="1"/>
      <c r="C417" s="1"/>
      <c r="D417" s="1"/>
      <c r="E417" s="1"/>
      <c r="F417" s="1"/>
    </row>
    <row r="418" spans="1:6" x14ac:dyDescent="0.25">
      <c r="A418" s="1"/>
      <c r="B418" s="1"/>
      <c r="C418" s="1"/>
      <c r="D418" s="1"/>
      <c r="E418" s="1"/>
      <c r="F418" s="1"/>
    </row>
    <row r="419" spans="1:6" x14ac:dyDescent="0.25">
      <c r="A419" s="1"/>
      <c r="B419" s="1"/>
      <c r="C419" s="1"/>
      <c r="D419" s="1"/>
      <c r="E419" s="1"/>
      <c r="F419" s="1"/>
    </row>
    <row r="420" spans="1:6" x14ac:dyDescent="0.25">
      <c r="A420" s="1"/>
      <c r="B420" s="1"/>
      <c r="C420" s="1"/>
      <c r="D420" s="1"/>
      <c r="E420" s="1"/>
      <c r="F420" s="1"/>
    </row>
    <row r="421" spans="1:6" x14ac:dyDescent="0.25">
      <c r="A421" s="1"/>
      <c r="B421" s="1"/>
      <c r="C421" s="1"/>
      <c r="D421" s="1"/>
      <c r="E421" s="1"/>
      <c r="F421" s="1"/>
    </row>
    <row r="422" spans="1:6" x14ac:dyDescent="0.25">
      <c r="A422" s="1"/>
      <c r="B422" s="1"/>
      <c r="C422" s="1"/>
      <c r="D422" s="1"/>
      <c r="E422" s="1"/>
      <c r="F422" s="1"/>
    </row>
    <row r="423" spans="1:6" x14ac:dyDescent="0.25">
      <c r="A423" s="1"/>
      <c r="B423" s="1"/>
      <c r="C423" s="1"/>
      <c r="D423" s="1"/>
      <c r="E423" s="1"/>
      <c r="F423" s="1"/>
    </row>
    <row r="424" spans="1:6" x14ac:dyDescent="0.25">
      <c r="A424" s="1"/>
      <c r="B424" s="1"/>
      <c r="C424" s="1"/>
      <c r="D424" s="1"/>
      <c r="E424" s="1"/>
      <c r="F424" s="1"/>
    </row>
    <row r="425" spans="1:6" x14ac:dyDescent="0.25">
      <c r="A425" s="1"/>
      <c r="B425" s="1"/>
      <c r="C425" s="1"/>
      <c r="D425" s="1"/>
      <c r="E425" s="1"/>
      <c r="F425" s="1"/>
    </row>
    <row r="426" spans="1:6" x14ac:dyDescent="0.25">
      <c r="A426" s="1"/>
      <c r="B426" s="1"/>
      <c r="C426" s="1"/>
      <c r="D426" s="1"/>
      <c r="E426" s="1"/>
      <c r="F426" s="1"/>
    </row>
    <row r="427" spans="1:6" x14ac:dyDescent="0.25">
      <c r="A427" s="1"/>
      <c r="B427" s="1"/>
      <c r="C427" s="1"/>
      <c r="D427" s="1"/>
      <c r="E427" s="1"/>
      <c r="F427" s="1"/>
    </row>
    <row r="428" spans="1:6" x14ac:dyDescent="0.25">
      <c r="A428" s="1"/>
      <c r="B428" s="1"/>
      <c r="C428" s="1"/>
      <c r="D428" s="1"/>
      <c r="E428" s="1"/>
      <c r="F428" s="1"/>
    </row>
    <row r="429" spans="1:6" x14ac:dyDescent="0.25">
      <c r="A429" s="1"/>
      <c r="B429" s="1"/>
      <c r="C429" s="1"/>
      <c r="D429" s="1"/>
      <c r="E429" s="1"/>
      <c r="F429" s="1"/>
    </row>
    <row r="430" spans="1:6" x14ac:dyDescent="0.25">
      <c r="A430" s="1"/>
      <c r="B430" s="1"/>
      <c r="C430" s="1"/>
      <c r="D430" s="1"/>
      <c r="E430" s="1"/>
      <c r="F430" s="1"/>
    </row>
    <row r="431" spans="1:6" x14ac:dyDescent="0.25">
      <c r="A431" s="1"/>
      <c r="B431" s="1"/>
      <c r="C431" s="1"/>
      <c r="D431" s="1"/>
      <c r="E431" s="1"/>
      <c r="F431" s="1"/>
    </row>
    <row r="432" spans="1:6" x14ac:dyDescent="0.25">
      <c r="A432" s="1"/>
      <c r="B432" s="1"/>
      <c r="C432" s="1"/>
      <c r="D432" s="1"/>
      <c r="E432" s="1"/>
      <c r="F432" s="1"/>
    </row>
    <row r="433" spans="1:6" x14ac:dyDescent="0.25">
      <c r="A433" s="1"/>
      <c r="B433" s="1"/>
      <c r="C433" s="1"/>
      <c r="D433" s="1"/>
      <c r="E433" s="1"/>
      <c r="F433" s="1"/>
    </row>
    <row r="434" spans="1:6" x14ac:dyDescent="0.25">
      <c r="A434" s="1"/>
      <c r="B434" s="1"/>
      <c r="C434" s="1"/>
      <c r="D434" s="1"/>
      <c r="E434" s="1"/>
      <c r="F434" s="1"/>
    </row>
    <row r="435" spans="1:6" x14ac:dyDescent="0.25">
      <c r="A435" s="1"/>
      <c r="B435" s="1"/>
      <c r="C435" s="1"/>
      <c r="D435" s="1"/>
      <c r="E435" s="1"/>
      <c r="F435" s="1"/>
    </row>
    <row r="436" spans="1:6" x14ac:dyDescent="0.25">
      <c r="A436" s="1"/>
      <c r="B436" s="1"/>
      <c r="C436" s="1"/>
      <c r="D436" s="1"/>
      <c r="E436" s="1"/>
      <c r="F436" s="1"/>
    </row>
    <row r="437" spans="1:6" x14ac:dyDescent="0.25">
      <c r="A437" s="1"/>
      <c r="B437" s="1"/>
      <c r="C437" s="1"/>
      <c r="D437" s="1"/>
      <c r="E437" s="1"/>
      <c r="F437" s="1"/>
    </row>
    <row r="438" spans="1:6" x14ac:dyDescent="0.25">
      <c r="A438" s="1"/>
      <c r="B438" s="1"/>
      <c r="C438" s="1"/>
      <c r="D438" s="1"/>
      <c r="E438" s="1"/>
      <c r="F438" s="1"/>
    </row>
    <row r="439" spans="1:6" x14ac:dyDescent="0.25">
      <c r="A439" s="1"/>
      <c r="B439" s="1"/>
      <c r="C439" s="1"/>
      <c r="D439" s="1"/>
      <c r="E439" s="1"/>
      <c r="F439" s="1"/>
    </row>
    <row r="440" spans="1:6" x14ac:dyDescent="0.25">
      <c r="A440" s="1"/>
      <c r="B440" s="1"/>
      <c r="C440" s="1"/>
      <c r="D440" s="1"/>
      <c r="E440" s="1"/>
      <c r="F440" s="1"/>
    </row>
    <row r="441" spans="1:6" x14ac:dyDescent="0.25">
      <c r="A441" s="1"/>
      <c r="B441" s="1"/>
      <c r="C441" s="1"/>
      <c r="D441" s="1"/>
      <c r="E441" s="1"/>
      <c r="F441" s="1"/>
    </row>
    <row r="442" spans="1:6" x14ac:dyDescent="0.25">
      <c r="A442" s="1"/>
      <c r="B442" s="1"/>
      <c r="C442" s="1"/>
      <c r="D442" s="1"/>
      <c r="E442" s="1"/>
      <c r="F442" s="1"/>
    </row>
    <row r="443" spans="1:6" x14ac:dyDescent="0.25">
      <c r="A443" s="1"/>
      <c r="B443" s="1"/>
      <c r="C443" s="1"/>
      <c r="D443" s="1"/>
      <c r="E443" s="1"/>
      <c r="F443" s="1"/>
    </row>
    <row r="444" spans="1:6" x14ac:dyDescent="0.25">
      <c r="A444" s="1"/>
      <c r="B444" s="1"/>
      <c r="C444" s="1"/>
      <c r="D444" s="1"/>
      <c r="E444" s="1"/>
      <c r="F444" s="1"/>
    </row>
    <row r="445" spans="1:6" x14ac:dyDescent="0.25">
      <c r="A445" s="1"/>
      <c r="B445" s="1"/>
      <c r="C445" s="1"/>
      <c r="D445" s="1"/>
      <c r="E445" s="1"/>
      <c r="F445" s="1"/>
    </row>
    <row r="446" spans="1:6" x14ac:dyDescent="0.25">
      <c r="A446" s="1"/>
      <c r="B446" s="1"/>
      <c r="C446" s="1"/>
      <c r="D446" s="1"/>
      <c r="E446" s="1"/>
      <c r="F446" s="1"/>
    </row>
    <row r="447" spans="1:6" x14ac:dyDescent="0.25">
      <c r="A447" s="1"/>
      <c r="B447" s="1"/>
      <c r="C447" s="1"/>
      <c r="D447" s="1"/>
      <c r="E447" s="1"/>
      <c r="F447" s="1"/>
    </row>
    <row r="448" spans="1:6" x14ac:dyDescent="0.25">
      <c r="A448" s="1"/>
      <c r="B448" s="1"/>
      <c r="C448" s="1"/>
      <c r="D448" s="1"/>
      <c r="E448" s="1"/>
      <c r="F448" s="1"/>
    </row>
    <row r="449" spans="1:6" x14ac:dyDescent="0.25">
      <c r="A449" s="1"/>
      <c r="B449" s="1"/>
      <c r="C449" s="1"/>
      <c r="D449" s="1"/>
      <c r="E449" s="1"/>
      <c r="F449" s="1"/>
    </row>
    <row r="450" spans="1:6" x14ac:dyDescent="0.25">
      <c r="A450" s="1"/>
      <c r="B450" s="1"/>
      <c r="C450" s="1"/>
      <c r="D450" s="1"/>
      <c r="E450" s="1"/>
      <c r="F450" s="1"/>
    </row>
    <row r="451" spans="1:6" x14ac:dyDescent="0.25">
      <c r="A451" s="1"/>
      <c r="B451" s="1"/>
      <c r="C451" s="1"/>
      <c r="D451" s="1"/>
      <c r="E451" s="1"/>
      <c r="F451" s="1"/>
    </row>
    <row r="452" spans="1:6" x14ac:dyDescent="0.25">
      <c r="A452" s="1"/>
      <c r="B452" s="1"/>
      <c r="C452" s="1"/>
      <c r="D452" s="1"/>
      <c r="E452" s="1"/>
      <c r="F452" s="1"/>
    </row>
    <row r="453" spans="1:6" x14ac:dyDescent="0.25">
      <c r="A453" s="1"/>
      <c r="B453" s="1"/>
      <c r="C453" s="1"/>
      <c r="D453" s="1"/>
      <c r="E453" s="1"/>
      <c r="F453" s="1"/>
    </row>
    <row r="454" spans="1:6" x14ac:dyDescent="0.25">
      <c r="A454" s="1"/>
      <c r="B454" s="1"/>
      <c r="C454" s="1"/>
      <c r="D454" s="1"/>
      <c r="E454" s="1"/>
      <c r="F454" s="1"/>
    </row>
    <row r="455" spans="1:6" x14ac:dyDescent="0.25">
      <c r="A455" s="1"/>
      <c r="B455" s="1"/>
      <c r="C455" s="1"/>
      <c r="D455" s="1"/>
      <c r="E455" s="1"/>
      <c r="F455" s="1"/>
    </row>
    <row r="456" spans="1:6" x14ac:dyDescent="0.25">
      <c r="A456" s="1"/>
      <c r="B456" s="1"/>
      <c r="C456" s="1"/>
      <c r="D456" s="1"/>
      <c r="E456" s="1"/>
      <c r="F456" s="1"/>
    </row>
    <row r="457" spans="1:6" x14ac:dyDescent="0.25">
      <c r="A457" s="1"/>
      <c r="B457" s="1"/>
      <c r="C457" s="1"/>
      <c r="D457" s="1"/>
      <c r="E457" s="1"/>
      <c r="F457" s="1"/>
    </row>
    <row r="458" spans="1:6" x14ac:dyDescent="0.25">
      <c r="A458" s="1"/>
      <c r="B458" s="1"/>
      <c r="C458" s="1"/>
      <c r="D458" s="1"/>
      <c r="E458" s="1"/>
      <c r="F458" s="1"/>
    </row>
    <row r="459" spans="1:6" x14ac:dyDescent="0.25">
      <c r="A459" s="1"/>
      <c r="B459" s="1"/>
      <c r="C459" s="1"/>
      <c r="D459" s="1"/>
      <c r="E459" s="1"/>
      <c r="F459" s="1"/>
    </row>
    <row r="460" spans="1:6" x14ac:dyDescent="0.25">
      <c r="A460" s="1"/>
      <c r="B460" s="1"/>
      <c r="C460" s="1"/>
      <c r="D460" s="1"/>
      <c r="E460" s="1"/>
      <c r="F460" s="1"/>
    </row>
    <row r="461" spans="1:6" x14ac:dyDescent="0.25">
      <c r="A461" s="1"/>
      <c r="B461" s="1"/>
      <c r="C461" s="1"/>
      <c r="D461" s="1"/>
      <c r="E461" s="1"/>
      <c r="F461" s="1"/>
    </row>
    <row r="462" spans="1:6" x14ac:dyDescent="0.25">
      <c r="A462" s="1"/>
      <c r="B462" s="1"/>
      <c r="C462" s="1"/>
      <c r="D462" s="1"/>
      <c r="E462" s="1"/>
      <c r="F462" s="1"/>
    </row>
    <row r="463" spans="1:6" x14ac:dyDescent="0.25">
      <c r="A463" s="1"/>
      <c r="B463" s="1"/>
      <c r="C463" s="1"/>
      <c r="D463" s="1"/>
      <c r="E463" s="1"/>
      <c r="F463" s="1"/>
    </row>
    <row r="464" spans="1:6" x14ac:dyDescent="0.25">
      <c r="A464" s="1"/>
      <c r="B464" s="1"/>
      <c r="C464" s="1"/>
      <c r="D464" s="1"/>
      <c r="E464" s="1"/>
      <c r="F464" s="1"/>
    </row>
    <row r="465" spans="1:6" x14ac:dyDescent="0.25">
      <c r="A465" s="1"/>
      <c r="B465" s="1"/>
      <c r="C465" s="1"/>
      <c r="D465" s="1"/>
      <c r="E465" s="1"/>
      <c r="F465" s="1"/>
    </row>
    <row r="466" spans="1:6" x14ac:dyDescent="0.25">
      <c r="A466" s="1"/>
      <c r="B466" s="1"/>
      <c r="C466" s="1"/>
      <c r="D466" s="1"/>
      <c r="E466" s="1"/>
      <c r="F466" s="1"/>
    </row>
    <row r="467" spans="1:6" x14ac:dyDescent="0.25">
      <c r="A467" s="1"/>
      <c r="B467" s="1"/>
      <c r="C467" s="1"/>
      <c r="D467" s="1"/>
      <c r="E467" s="1"/>
      <c r="F467" s="1"/>
    </row>
    <row r="468" spans="1:6" x14ac:dyDescent="0.25">
      <c r="A468" s="1"/>
      <c r="B468" s="1"/>
      <c r="C468" s="1"/>
      <c r="D468" s="1"/>
      <c r="E468" s="1"/>
      <c r="F468" s="1"/>
    </row>
    <row r="469" spans="1:6" x14ac:dyDescent="0.25">
      <c r="A469" s="1"/>
      <c r="B469" s="1"/>
      <c r="C469" s="1"/>
      <c r="D469" s="1"/>
      <c r="E469" s="1"/>
      <c r="F469" s="1"/>
    </row>
    <row r="470" spans="1:6" x14ac:dyDescent="0.25">
      <c r="A470" s="1"/>
      <c r="B470" s="1"/>
      <c r="C470" s="1"/>
      <c r="D470" s="1"/>
      <c r="E470" s="1"/>
      <c r="F470" s="1"/>
    </row>
    <row r="471" spans="1:6" x14ac:dyDescent="0.25">
      <c r="A471" s="1"/>
      <c r="B471" s="1"/>
      <c r="C471" s="1"/>
      <c r="D471" s="1"/>
      <c r="E471" s="1"/>
      <c r="F471" s="1"/>
    </row>
    <row r="472" spans="1:6" x14ac:dyDescent="0.25">
      <c r="A472" s="1"/>
      <c r="B472" s="1"/>
      <c r="C472" s="1"/>
      <c r="D472" s="1"/>
      <c r="E472" s="1"/>
      <c r="F472" s="1"/>
    </row>
    <row r="473" spans="1:6" x14ac:dyDescent="0.25">
      <c r="A473" s="1"/>
      <c r="B473" s="1"/>
      <c r="C473" s="1"/>
      <c r="D473" s="1"/>
      <c r="E473" s="1"/>
      <c r="F473" s="1"/>
    </row>
    <row r="474" spans="1:6" x14ac:dyDescent="0.25">
      <c r="A474" s="1"/>
      <c r="B474" s="1"/>
      <c r="C474" s="1"/>
      <c r="D474" s="1"/>
      <c r="E474" s="1"/>
      <c r="F474" s="1"/>
    </row>
    <row r="475" spans="1:6" x14ac:dyDescent="0.25">
      <c r="A475" s="1"/>
      <c r="B475" s="1"/>
      <c r="C475" s="1"/>
      <c r="D475" s="1"/>
      <c r="E475" s="1"/>
      <c r="F475" s="1"/>
    </row>
    <row r="476" spans="1:6" x14ac:dyDescent="0.25">
      <c r="A476" s="1"/>
      <c r="B476" s="1"/>
      <c r="C476" s="1"/>
      <c r="D476" s="1"/>
      <c r="E476" s="1"/>
      <c r="F476" s="1"/>
    </row>
    <row r="477" spans="1:6" x14ac:dyDescent="0.25">
      <c r="A477" s="1"/>
      <c r="B477" s="1"/>
      <c r="C477" s="1"/>
      <c r="D477" s="1"/>
      <c r="E477" s="1"/>
      <c r="F477" s="1"/>
    </row>
    <row r="478" spans="1:6" x14ac:dyDescent="0.25">
      <c r="A478" s="1"/>
      <c r="B478" s="1"/>
      <c r="C478" s="1"/>
      <c r="D478" s="1"/>
      <c r="E478" s="1"/>
      <c r="F478" s="1"/>
    </row>
    <row r="479" spans="1:6" x14ac:dyDescent="0.25">
      <c r="A479" s="1"/>
      <c r="B479" s="1"/>
      <c r="C479" s="1"/>
      <c r="D479" s="1"/>
      <c r="E479" s="1"/>
      <c r="F479" s="1"/>
    </row>
    <row r="480" spans="1:6" x14ac:dyDescent="0.25">
      <c r="A480" s="1"/>
      <c r="B480" s="1"/>
      <c r="C480" s="1"/>
      <c r="D480" s="1"/>
      <c r="E480" s="1"/>
      <c r="F480" s="1"/>
    </row>
    <row r="481" spans="1:6" x14ac:dyDescent="0.25">
      <c r="A481" s="1"/>
      <c r="B481" s="1"/>
      <c r="C481" s="1"/>
      <c r="D481" s="1"/>
      <c r="E481" s="1"/>
      <c r="F481" s="1"/>
    </row>
    <row r="482" spans="1:6" x14ac:dyDescent="0.25">
      <c r="A482" s="1"/>
      <c r="B482" s="1"/>
      <c r="C482" s="1"/>
      <c r="D482" s="1"/>
      <c r="E482" s="1"/>
      <c r="F482" s="1"/>
    </row>
    <row r="483" spans="1:6" x14ac:dyDescent="0.25">
      <c r="A483" s="1"/>
      <c r="B483" s="1"/>
      <c r="C483" s="1"/>
      <c r="D483" s="1"/>
      <c r="E483" s="1"/>
      <c r="F483" s="1"/>
    </row>
    <row r="484" spans="1:6" x14ac:dyDescent="0.25">
      <c r="A484" s="1"/>
      <c r="B484" s="1"/>
      <c r="C484" s="1"/>
      <c r="D484" s="1"/>
      <c r="E484" s="1"/>
      <c r="F484" s="1"/>
    </row>
    <row r="485" spans="1:6" x14ac:dyDescent="0.25">
      <c r="A485" s="1"/>
      <c r="B485" s="1"/>
      <c r="C485" s="1"/>
      <c r="D485" s="1"/>
      <c r="E485" s="1"/>
      <c r="F485" s="1"/>
    </row>
    <row r="486" spans="1:6" x14ac:dyDescent="0.25">
      <c r="A486" s="1"/>
      <c r="B486" s="1"/>
      <c r="C486" s="1"/>
      <c r="D486" s="1"/>
      <c r="E486" s="1"/>
      <c r="F486" s="1"/>
    </row>
    <row r="487" spans="1:6" x14ac:dyDescent="0.25">
      <c r="A487" s="1"/>
      <c r="B487" s="1"/>
      <c r="C487" s="1"/>
      <c r="D487" s="1"/>
      <c r="E487" s="1"/>
      <c r="F487" s="1"/>
    </row>
    <row r="488" spans="1:6" x14ac:dyDescent="0.25">
      <c r="A488" s="1"/>
      <c r="B488" s="1"/>
      <c r="C488" s="1"/>
      <c r="D488" s="1"/>
      <c r="E488" s="1"/>
      <c r="F488" s="1"/>
    </row>
    <row r="489" spans="1:6" x14ac:dyDescent="0.25">
      <c r="A489" s="1"/>
      <c r="B489" s="1"/>
      <c r="C489" s="1"/>
      <c r="D489" s="1"/>
      <c r="E489" s="1"/>
      <c r="F489" s="1"/>
    </row>
    <row r="490" spans="1:6" x14ac:dyDescent="0.25">
      <c r="A490" s="1"/>
      <c r="B490" s="1"/>
      <c r="C490" s="1"/>
      <c r="D490" s="1"/>
      <c r="E490" s="1"/>
      <c r="F490" s="1"/>
    </row>
    <row r="491" spans="1:6" x14ac:dyDescent="0.25">
      <c r="A491" s="1"/>
      <c r="B491" s="1"/>
      <c r="C491" s="1"/>
      <c r="D491" s="1"/>
      <c r="E491" s="1"/>
      <c r="F491" s="1"/>
    </row>
    <row r="492" spans="1:6" x14ac:dyDescent="0.25">
      <c r="A492" s="1"/>
      <c r="B492" s="1"/>
      <c r="C492" s="1"/>
      <c r="D492" s="1"/>
      <c r="E492" s="1"/>
      <c r="F492" s="1"/>
    </row>
    <row r="493" spans="1:6" x14ac:dyDescent="0.25">
      <c r="A493" s="1"/>
      <c r="B493" s="1"/>
      <c r="C493" s="1"/>
      <c r="D493" s="1"/>
      <c r="E493" s="1"/>
      <c r="F493" s="1"/>
    </row>
    <row r="494" spans="1:6" x14ac:dyDescent="0.25">
      <c r="A494" s="1"/>
      <c r="B494" s="1"/>
      <c r="C494" s="1"/>
      <c r="D494" s="1"/>
      <c r="E494" s="1"/>
      <c r="F494" s="1"/>
    </row>
    <row r="495" spans="1:6" x14ac:dyDescent="0.25">
      <c r="A495" s="1"/>
      <c r="B495" s="1"/>
      <c r="C495" s="1"/>
      <c r="D495" s="1"/>
      <c r="E495" s="1"/>
      <c r="F495" s="1"/>
    </row>
    <row r="496" spans="1:6" x14ac:dyDescent="0.25">
      <c r="A496" s="1"/>
      <c r="B496" s="1"/>
      <c r="C496" s="1"/>
      <c r="D496" s="1"/>
      <c r="E496" s="1"/>
      <c r="F496" s="1"/>
    </row>
    <row r="497" spans="1:6" x14ac:dyDescent="0.25">
      <c r="A497" s="1"/>
      <c r="B497" s="1"/>
      <c r="C497" s="1"/>
      <c r="D497" s="1"/>
      <c r="E497" s="1"/>
      <c r="F497" s="1"/>
    </row>
    <row r="498" spans="1:6" x14ac:dyDescent="0.25">
      <c r="A498" s="1"/>
      <c r="B498" s="1"/>
      <c r="C498" s="1"/>
      <c r="D498" s="1"/>
      <c r="E498" s="1"/>
      <c r="F498" s="1"/>
    </row>
    <row r="499" spans="1:6" x14ac:dyDescent="0.25">
      <c r="A499" s="1"/>
      <c r="B499" s="1"/>
      <c r="C499" s="1"/>
      <c r="D499" s="1"/>
      <c r="E499" s="1"/>
      <c r="F499" s="1"/>
    </row>
    <row r="500" spans="1:6" x14ac:dyDescent="0.25">
      <c r="A500" s="1"/>
      <c r="B500" s="1"/>
      <c r="C500" s="1"/>
      <c r="D500" s="1"/>
      <c r="E500" s="1"/>
      <c r="F500" s="1"/>
    </row>
  </sheetData>
  <mergeCells count="3">
    <mergeCell ref="A1:D1"/>
    <mergeCell ref="A2:D2"/>
    <mergeCell ref="A3:D3"/>
  </mergeCells>
  <printOptions horizontalCentered="1"/>
  <pageMargins left="0.7" right="0.7" top="0.75" bottom="0.75" header="0.3" footer="0.3"/>
  <pageSetup paperSize="9" scale="9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1"/>
  <sheetViews>
    <sheetView workbookViewId="0"/>
  </sheetViews>
  <sheetFormatPr defaultColWidth="0" defaultRowHeight="15" x14ac:dyDescent="0.25"/>
  <cols>
    <col min="1" max="1" width="1.7109375" customWidth="1"/>
    <col min="2" max="2" width="3.7109375" customWidth="1"/>
    <col min="3" max="3" width="4.7109375" customWidth="1"/>
    <col min="4" max="6" width="10.7109375" customWidth="1"/>
    <col min="7" max="7" width="3.7109375" customWidth="1"/>
    <col min="8" max="8" width="19.7109375" customWidth="1"/>
    <col min="9" max="10" width="10.7109375" customWidth="1"/>
    <col min="11" max="26" width="0" hidden="1" customWidth="1"/>
    <col min="27" max="27" width="0.7109375" customWidth="1"/>
    <col min="28" max="16384" width="9.140625" hidden="1"/>
  </cols>
  <sheetData>
    <row r="1" spans="1:23" ht="27.95" customHeight="1" thickBot="1" x14ac:dyDescent="0.3">
      <c r="A1" s="3"/>
      <c r="B1" s="13"/>
      <c r="C1" s="13"/>
      <c r="D1" s="13"/>
      <c r="E1" s="13"/>
      <c r="F1" s="14" t="s">
        <v>500</v>
      </c>
      <c r="G1" s="13"/>
      <c r="H1" s="13"/>
      <c r="I1" s="13"/>
      <c r="J1" s="13"/>
      <c r="W1">
        <v>30.126000000000001</v>
      </c>
    </row>
    <row r="2" spans="1:23" ht="30" customHeight="1" thickTop="1" x14ac:dyDescent="0.25">
      <c r="A2" s="12"/>
      <c r="B2" s="203" t="s">
        <v>1</v>
      </c>
      <c r="C2" s="204"/>
      <c r="D2" s="204"/>
      <c r="E2" s="204"/>
      <c r="F2" s="204"/>
      <c r="G2" s="204"/>
      <c r="H2" s="204"/>
      <c r="I2" s="204"/>
      <c r="J2" s="205"/>
    </row>
    <row r="3" spans="1:23" ht="18" customHeight="1" x14ac:dyDescent="0.25">
      <c r="A3" s="12"/>
      <c r="B3" s="22"/>
      <c r="C3" s="19"/>
      <c r="D3" s="16"/>
      <c r="E3" s="16"/>
      <c r="F3" s="16"/>
      <c r="G3" s="16"/>
      <c r="H3" s="16"/>
      <c r="I3" s="36" t="s">
        <v>19</v>
      </c>
      <c r="J3" s="29"/>
    </row>
    <row r="4" spans="1:23" ht="18" customHeight="1" x14ac:dyDescent="0.25">
      <c r="A4" s="12"/>
      <c r="B4" s="22"/>
      <c r="C4" s="19"/>
      <c r="D4" s="16"/>
      <c r="E4" s="16"/>
      <c r="F4" s="16"/>
      <c r="G4" s="16"/>
      <c r="H4" s="16"/>
      <c r="I4" s="36" t="s">
        <v>21</v>
      </c>
      <c r="J4" s="29"/>
    </row>
    <row r="5" spans="1:23" ht="18" customHeight="1" thickBot="1" x14ac:dyDescent="0.3">
      <c r="A5" s="12"/>
      <c r="B5" s="37" t="s">
        <v>22</v>
      </c>
      <c r="C5" s="19"/>
      <c r="D5" s="16"/>
      <c r="E5" s="16"/>
      <c r="F5" s="38" t="s">
        <v>23</v>
      </c>
      <c r="G5" s="16"/>
      <c r="H5" s="16"/>
      <c r="I5" s="36" t="s">
        <v>24</v>
      </c>
      <c r="J5" s="39" t="s">
        <v>25</v>
      </c>
    </row>
    <row r="6" spans="1:23" ht="20.100000000000001" customHeight="1" thickTop="1" x14ac:dyDescent="0.25">
      <c r="A6" s="12"/>
      <c r="B6" s="206" t="s">
        <v>26</v>
      </c>
      <c r="C6" s="207"/>
      <c r="D6" s="207"/>
      <c r="E6" s="207"/>
      <c r="F6" s="207"/>
      <c r="G6" s="207"/>
      <c r="H6" s="207"/>
      <c r="I6" s="207"/>
      <c r="J6" s="208"/>
    </row>
    <row r="7" spans="1:23" ht="18" customHeight="1" x14ac:dyDescent="0.25">
      <c r="A7" s="12"/>
      <c r="B7" s="48" t="s">
        <v>29</v>
      </c>
      <c r="C7" s="41"/>
      <c r="D7" s="17"/>
      <c r="E7" s="17"/>
      <c r="F7" s="17"/>
      <c r="G7" s="49" t="s">
        <v>30</v>
      </c>
      <c r="H7" s="17"/>
      <c r="I7" s="27"/>
      <c r="J7" s="42"/>
    </row>
    <row r="8" spans="1:23" ht="20.100000000000001" customHeight="1" x14ac:dyDescent="0.25">
      <c r="A8" s="12"/>
      <c r="B8" s="209" t="s">
        <v>27</v>
      </c>
      <c r="C8" s="210"/>
      <c r="D8" s="210"/>
      <c r="E8" s="210"/>
      <c r="F8" s="210"/>
      <c r="G8" s="210"/>
      <c r="H8" s="210"/>
      <c r="I8" s="210"/>
      <c r="J8" s="211"/>
    </row>
    <row r="9" spans="1:23" ht="18" customHeight="1" x14ac:dyDescent="0.25">
      <c r="A9" s="12"/>
      <c r="B9" s="37" t="s">
        <v>29</v>
      </c>
      <c r="C9" s="19"/>
      <c r="D9" s="16"/>
      <c r="E9" s="16"/>
      <c r="F9" s="16"/>
      <c r="G9" s="38" t="s">
        <v>30</v>
      </c>
      <c r="H9" s="16"/>
      <c r="I9" s="26"/>
      <c r="J9" s="29"/>
    </row>
    <row r="10" spans="1:23" ht="20.100000000000001" customHeight="1" x14ac:dyDescent="0.25">
      <c r="A10" s="12"/>
      <c r="B10" s="209" t="s">
        <v>28</v>
      </c>
      <c r="C10" s="210"/>
      <c r="D10" s="210"/>
      <c r="E10" s="210"/>
      <c r="F10" s="210"/>
      <c r="G10" s="210"/>
      <c r="H10" s="210"/>
      <c r="I10" s="210"/>
      <c r="J10" s="211"/>
    </row>
    <row r="11" spans="1:23" ht="18" customHeight="1" thickBot="1" x14ac:dyDescent="0.3">
      <c r="A11" s="12"/>
      <c r="B11" s="37" t="s">
        <v>29</v>
      </c>
      <c r="C11" s="19"/>
      <c r="D11" s="16"/>
      <c r="E11" s="16"/>
      <c r="F11" s="16"/>
      <c r="G11" s="38" t="s">
        <v>30</v>
      </c>
      <c r="H11" s="16"/>
      <c r="I11" s="26"/>
      <c r="J11" s="29"/>
    </row>
    <row r="12" spans="1:23" ht="18" customHeight="1" thickTop="1" x14ac:dyDescent="0.25">
      <c r="A12" s="12"/>
      <c r="B12" s="43"/>
      <c r="C12" s="44"/>
      <c r="D12" s="45"/>
      <c r="E12" s="45"/>
      <c r="F12" s="45"/>
      <c r="G12" s="45"/>
      <c r="H12" s="45"/>
      <c r="I12" s="46"/>
      <c r="J12" s="47"/>
    </row>
    <row r="13" spans="1:23" ht="18" customHeight="1" thickBot="1" x14ac:dyDescent="0.3">
      <c r="A13" s="12"/>
      <c r="B13" s="40"/>
      <c r="C13" s="41"/>
      <c r="D13" s="17"/>
      <c r="E13" s="17"/>
      <c r="F13" s="17"/>
      <c r="G13" s="17"/>
      <c r="H13" s="17"/>
      <c r="I13" s="27"/>
      <c r="J13" s="42"/>
    </row>
    <row r="14" spans="1:23" ht="18" customHeight="1" thickTop="1" x14ac:dyDescent="0.25">
      <c r="A14" s="12"/>
      <c r="B14" s="51" t="s">
        <v>31</v>
      </c>
      <c r="C14" s="196"/>
      <c r="D14" s="80" t="s">
        <v>60</v>
      </c>
      <c r="E14" s="81" t="s">
        <v>61</v>
      </c>
      <c r="F14" s="79" t="s">
        <v>62</v>
      </c>
      <c r="G14" s="50" t="s">
        <v>38</v>
      </c>
      <c r="H14" s="44"/>
      <c r="I14" s="46"/>
      <c r="J14" s="47"/>
    </row>
    <row r="15" spans="1:23" ht="18" customHeight="1" x14ac:dyDescent="0.25">
      <c r="A15" s="12"/>
      <c r="B15" s="86">
        <v>1</v>
      </c>
      <c r="C15" s="87" t="s">
        <v>32</v>
      </c>
      <c r="D15" s="88">
        <f>'Kryci_list Zatepl. obv. plášťa'!D15+'Kryci_list Zatepl. stropu 1.PP'!D15+'Kryci_list Zateplenie strechy'!D15+'Krycí list Výmena výplní otvor.'!D15+'Kryci_list Bezbariérový prístup'!D15+'Kryci_list Bleskozvod'!D15</f>
        <v>0</v>
      </c>
      <c r="E15" s="89">
        <f>'Kryci_list Zatepl. obv. plášťa'!E15+'Kryci_list Zatepl. stropu 1.PP'!E15+'Kryci_list Zateplenie strechy'!E15+'Krycí list Výmena výplní otvor.'!E15+'Kryci_list Bezbariérový prístup'!E15+'Kryci_list Bleskozvod'!E15</f>
        <v>0</v>
      </c>
      <c r="F15" s="87">
        <f>'Kryci_list Zatepl. obv. plášťa'!F15+'Kryci_list Zatepl. stropu 1.PP'!F15+'Kryci_list Zateplenie strechy'!F15+'Krycí list Výmena výplní otvor.'!F15+'Kryci_list Bezbariérový prístup'!F15+'Kryci_list Bleskozvod'!F15</f>
        <v>0</v>
      </c>
      <c r="G15" s="52">
        <v>7</v>
      </c>
      <c r="H15" s="54" t="s">
        <v>10</v>
      </c>
      <c r="I15" s="27"/>
      <c r="J15" s="56">
        <f>'Kryci_list Zatepl. obv. plášťa'!J15+'Kryci_list Zatepl. stropu 1.PP'!J15+'Kryci_list Zateplenie strechy'!J15+'Krycí list Výmena výplní otvor.'!J15+'Kryci_list Bezbariérový prístup'!J15+'Kryci_list Bleskozvod'!J15</f>
        <v>0</v>
      </c>
    </row>
    <row r="16" spans="1:23" ht="18" customHeight="1" x14ac:dyDescent="0.25">
      <c r="A16" s="12"/>
      <c r="B16" s="84">
        <v>2</v>
      </c>
      <c r="C16" s="85" t="s">
        <v>33</v>
      </c>
      <c r="D16" s="90">
        <f>'Kryci_list Zatepl. obv. plášťa'!D16+'Kryci_list Zatepl. stropu 1.PP'!D16+'Kryci_list Zateplenie strechy'!D16+'Krycí list Výmena výplní otvor.'!D16+'Kryci_list Bezbariérový prístup'!D16+'Kryci_list Bleskozvod'!D16</f>
        <v>0</v>
      </c>
      <c r="E16" s="91">
        <f>'Kryci_list Zatepl. obv. plášťa'!E16+'Kryci_list Zatepl. stropu 1.PP'!E16+'Kryci_list Zateplenie strechy'!E16+'Krycí list Výmena výplní otvor.'!E16+'Kryci_list Bezbariérový prístup'!E16+'Kryci_list Bleskozvod'!E16</f>
        <v>0</v>
      </c>
      <c r="F16" s="100">
        <f>'Kryci_list Zatepl. obv. plášťa'!F16+'Kryci_list Zatepl. stropu 1.PP'!F16+'Kryci_list Zateplenie strechy'!F16+'Krycí list Výmena výplní otvor.'!F16+'Kryci_list Bezbariérový prístup'!F16+'Kryci_list Bleskozvod'!F16</f>
        <v>0</v>
      </c>
      <c r="G16" s="103"/>
      <c r="H16" s="115"/>
      <c r="I16" s="117"/>
      <c r="J16" s="110"/>
    </row>
    <row r="17" spans="1:10" ht="18" customHeight="1" x14ac:dyDescent="0.25">
      <c r="A17" s="12"/>
      <c r="B17" s="58">
        <v>3</v>
      </c>
      <c r="C17" s="61" t="s">
        <v>34</v>
      </c>
      <c r="D17" s="82">
        <f>'Kryci_list Zatepl. obv. plášťa'!D17+'Kryci_list Zatepl. stropu 1.PP'!D17+'Kryci_list Zateplenie strechy'!D17+'Krycí list Výmena výplní otvor.'!D17+'Kryci_list Bezbariérový prístup'!D17+'Kryci_list Bleskozvod'!D17</f>
        <v>0</v>
      </c>
      <c r="E17" s="83">
        <f>'Kryci_list Zatepl. obv. plášťa'!E17+'Kryci_list Zatepl. stropu 1.PP'!E17+'Kryci_list Zateplenie strechy'!E17+'Krycí list Výmena výplní otvor.'!E17+'Kryci_list Bezbariérový prístup'!E17+'Kryci_list Bleskozvod'!E17</f>
        <v>0</v>
      </c>
      <c r="F17" s="75">
        <f>'Kryci_list Zatepl. obv. plášťa'!F17+'Kryci_list Zatepl. stropu 1.PP'!F17+'Kryci_list Zateplenie strechy'!F17+'Krycí list Výmena výplní otvor.'!F17+'Kryci_list Bezbariérový prístup'!F17+'Kryci_list Bleskozvod'!F17</f>
        <v>0</v>
      </c>
      <c r="G17" s="52">
        <v>8</v>
      </c>
      <c r="H17" s="62" t="s">
        <v>40</v>
      </c>
      <c r="I17" s="117"/>
      <c r="J17" s="110">
        <f>Rekapitulácia!E13</f>
        <v>0</v>
      </c>
    </row>
    <row r="18" spans="1:10" ht="18" customHeight="1" x14ac:dyDescent="0.25">
      <c r="A18" s="12"/>
      <c r="B18" s="52">
        <v>4</v>
      </c>
      <c r="C18" s="62" t="s">
        <v>501</v>
      </c>
      <c r="D18" s="66">
        <f>'Kryci_list Zatepl. obv. plášťa'!D18+'Kryci_list Zatepl. stropu 1.PP'!D18+'Kryci_list Zateplenie strechy'!D18+'Krycí list Výmena výplní otvor.'!D18+'Kryci_list Bezbariérový prístup'!D18+'Kryci_list Bleskozvod'!D18</f>
        <v>0</v>
      </c>
      <c r="E18" s="65">
        <f>'Kryci_list Zatepl. obv. plášťa'!E18+'Kryci_list Zatepl. stropu 1.PP'!E18+'Kryci_list Zateplenie strechy'!E18+'Krycí list Výmena výplní otvor.'!E18+'Kryci_list Bezbariérový prístup'!E18+'Kryci_list Bleskozvod'!E18</f>
        <v>0</v>
      </c>
      <c r="F18" s="68">
        <f>'Kryci_list Zatepl. obv. plášťa'!F18+'Kryci_list Zatepl. stropu 1.PP'!F18+'Kryci_list Zateplenie strechy'!F18+'Krycí list Výmena výplní otvor.'!F18+'Kryci_list Bezbariérový prístup'!F18+'Kryci_list Bleskozvod'!F18</f>
        <v>0</v>
      </c>
      <c r="G18" s="52">
        <v>9</v>
      </c>
      <c r="H18" s="62" t="s">
        <v>41</v>
      </c>
      <c r="I18" s="117"/>
      <c r="J18" s="110">
        <f>Rekapitulácia!D13</f>
        <v>0</v>
      </c>
    </row>
    <row r="19" spans="1:10" ht="18" customHeight="1" x14ac:dyDescent="0.25">
      <c r="A19" s="12"/>
      <c r="B19" s="52">
        <v>5</v>
      </c>
      <c r="C19" s="62" t="s">
        <v>36</v>
      </c>
      <c r="D19" s="66">
        <f>'Kryci_list Zatepl. obv. plášťa'!D19+'Kryci_list Zatepl. stropu 1.PP'!D19+'Kryci_list Zateplenie strechy'!D19+'Krycí list Výmena výplní otvor.'!D19+'Kryci_list Bezbariérový prístup'!D19+'Kryci_list Bleskozvod'!D19</f>
        <v>0</v>
      </c>
      <c r="E19" s="65">
        <f>'Kryci_list Zatepl. obv. plášťa'!E19+'Kryci_list Zatepl. stropu 1.PP'!E19+'Kryci_list Zateplenie strechy'!E19+'Krycí list Výmena výplní otvor.'!E19+'Kryci_list Bezbariérový prístup'!E19+'Kryci_list Bleskozvod'!E19</f>
        <v>0</v>
      </c>
      <c r="F19" s="68">
        <f>'Kryci_list Zatepl. obv. plášťa'!F19+'Kryci_list Zatepl. stropu 1.PP'!F19+'Kryci_list Zateplenie strechy'!F19+'Krycí list Výmena výplní otvor.'!F19+'Kryci_list Bezbariérový prístup'!F19+'Kryci_list Bleskozvod'!F19</f>
        <v>0</v>
      </c>
      <c r="G19" s="103"/>
      <c r="H19" s="115"/>
      <c r="I19" s="117"/>
      <c r="J19" s="116"/>
    </row>
    <row r="20" spans="1:10" ht="18" customHeight="1" thickBot="1" x14ac:dyDescent="0.3">
      <c r="A20" s="12"/>
      <c r="B20" s="52">
        <v>6</v>
      </c>
      <c r="C20" s="63" t="s">
        <v>37</v>
      </c>
      <c r="D20" s="67"/>
      <c r="E20" s="95"/>
      <c r="F20" s="101">
        <f>SUM(F15:F19)</f>
        <v>0</v>
      </c>
      <c r="G20" s="52">
        <v>10</v>
      </c>
      <c r="H20" s="62" t="s">
        <v>37</v>
      </c>
      <c r="I20" s="119"/>
      <c r="J20" s="94">
        <f>SUM(J16:J19)</f>
        <v>0</v>
      </c>
    </row>
    <row r="21" spans="1:10" ht="18" customHeight="1" thickTop="1" x14ac:dyDescent="0.25">
      <c r="A21" s="12"/>
      <c r="B21" s="57" t="s">
        <v>49</v>
      </c>
      <c r="C21" s="60" t="s">
        <v>50</v>
      </c>
      <c r="D21" s="64"/>
      <c r="E21" s="18"/>
      <c r="F21" s="93"/>
      <c r="G21" s="57" t="s">
        <v>56</v>
      </c>
      <c r="H21" s="53" t="s">
        <v>50</v>
      </c>
      <c r="I21" s="27"/>
      <c r="J21" s="120"/>
    </row>
    <row r="22" spans="1:10" ht="18" customHeight="1" x14ac:dyDescent="0.25">
      <c r="A22" s="12"/>
      <c r="B22" s="58">
        <v>11</v>
      </c>
      <c r="C22" s="54" t="s">
        <v>51</v>
      </c>
      <c r="D22" s="74"/>
      <c r="E22" s="78"/>
      <c r="F22" s="75">
        <f>'Kryci_list Zatepl. obv. plášťa'!F22+'Kryci_list Zatepl. stropu 1.PP'!F22+'Kryci_list Zateplenie strechy'!F22+'Krycí list Výmena výplní otvor.'!F22+'Kryci_list Bezbariérový prístup'!F22+'Kryci_list Bleskozvod'!F22</f>
        <v>0</v>
      </c>
      <c r="G22" s="58">
        <v>16</v>
      </c>
      <c r="H22" s="61" t="s">
        <v>57</v>
      </c>
      <c r="I22" s="117"/>
      <c r="J22" s="109">
        <f>'Kryci_list Zatepl. obv. plášťa'!J22+'Kryci_list Zatepl. stropu 1.PP'!J22+'Kryci_list Zateplenie strechy'!J22+'Krycí list Výmena výplní otvor.'!J22+'Kryci_list Bezbariérový prístup'!J22+'Kryci_list Bleskozvod'!J22</f>
        <v>0</v>
      </c>
    </row>
    <row r="23" spans="1:10" ht="18" customHeight="1" x14ac:dyDescent="0.25">
      <c r="A23" s="12"/>
      <c r="B23" s="52">
        <v>12</v>
      </c>
      <c r="C23" s="55" t="s">
        <v>52</v>
      </c>
      <c r="D23" s="59"/>
      <c r="E23" s="78"/>
      <c r="F23" s="68">
        <f>'Kryci_list Zatepl. obv. plášťa'!F23+'Kryci_list Zatepl. stropu 1.PP'!F23+'Kryci_list Zateplenie strechy'!F23+'Krycí list Výmena výplní otvor.'!F23+'Kryci_list Bezbariérový prístup'!F23+'Kryci_list Bleskozvod'!F23</f>
        <v>0</v>
      </c>
      <c r="G23" s="52">
        <v>17</v>
      </c>
      <c r="H23" s="62" t="s">
        <v>58</v>
      </c>
      <c r="I23" s="117"/>
      <c r="J23" s="110">
        <f>'Kryci_list Zatepl. obv. plášťa'!J23+'Kryci_list Zatepl. stropu 1.PP'!J23+'Kryci_list Zateplenie strechy'!J23+'Krycí list Výmena výplní otvor.'!J23+'Kryci_list Bezbariérový prístup'!J23+'Kryci_list Bleskozvod'!J23</f>
        <v>0</v>
      </c>
    </row>
    <row r="24" spans="1:10" ht="18" customHeight="1" x14ac:dyDescent="0.25">
      <c r="A24" s="12"/>
      <c r="B24" s="52">
        <v>13</v>
      </c>
      <c r="C24" s="55" t="s">
        <v>53</v>
      </c>
      <c r="D24" s="59"/>
      <c r="E24" s="78"/>
      <c r="F24" s="68">
        <f>'Kryci_list Zatepl. obv. plášťa'!F24+'Kryci_list Zatepl. stropu 1.PP'!F24+'Kryci_list Zateplenie strechy'!F24+'Krycí list Výmena výplní otvor.'!F24+'Kryci_list Bezbariérový prístup'!F24+'Kryci_list Bleskozvod'!F24</f>
        <v>0</v>
      </c>
      <c r="G24" s="52">
        <v>18</v>
      </c>
      <c r="H24" s="62" t="s">
        <v>59</v>
      </c>
      <c r="I24" s="117"/>
      <c r="J24" s="110">
        <f>'Kryci_list Zatepl. obv. plášťa'!J24+'Kryci_list Zatepl. stropu 1.PP'!J24+'Kryci_list Zateplenie strechy'!J24+'Krycí list Výmena výplní otvor.'!J24+'Kryci_list Bezbariérový prístup'!J24+'Kryci_list Bleskozvod'!J24</f>
        <v>0</v>
      </c>
    </row>
    <row r="25" spans="1:10" ht="18" customHeight="1" x14ac:dyDescent="0.25">
      <c r="A25" s="12"/>
      <c r="B25" s="52">
        <v>14</v>
      </c>
      <c r="C25" s="19"/>
      <c r="D25" s="59"/>
      <c r="E25" s="78"/>
      <c r="F25" s="76"/>
      <c r="G25" s="52">
        <v>19</v>
      </c>
      <c r="H25" s="115"/>
      <c r="I25" s="117"/>
      <c r="J25" s="110"/>
    </row>
    <row r="26" spans="1:10" ht="18" customHeight="1" thickBot="1" x14ac:dyDescent="0.3">
      <c r="A26" s="12"/>
      <c r="B26" s="52">
        <v>15</v>
      </c>
      <c r="C26" s="55"/>
      <c r="D26" s="59"/>
      <c r="E26" s="59"/>
      <c r="F26" s="102"/>
      <c r="G26" s="52">
        <v>20</v>
      </c>
      <c r="H26" s="62" t="s">
        <v>37</v>
      </c>
      <c r="I26" s="119"/>
      <c r="J26" s="94">
        <f>SUM(J22:J25)+SUM(F22:F25)</f>
        <v>0</v>
      </c>
    </row>
    <row r="27" spans="1:10" ht="18" customHeight="1" thickTop="1" x14ac:dyDescent="0.25">
      <c r="A27" s="12"/>
      <c r="B27" s="96"/>
      <c r="C27" s="131" t="s">
        <v>65</v>
      </c>
      <c r="D27" s="124"/>
      <c r="E27" s="97"/>
      <c r="F27" s="28"/>
      <c r="G27" s="104" t="s">
        <v>42</v>
      </c>
      <c r="H27" s="99" t="s">
        <v>43</v>
      </c>
      <c r="I27" s="27"/>
      <c r="J27" s="30"/>
    </row>
    <row r="28" spans="1:10" ht="18" customHeight="1" x14ac:dyDescent="0.25">
      <c r="A28" s="12"/>
      <c r="B28" s="25"/>
      <c r="C28" s="122"/>
      <c r="D28" s="125"/>
      <c r="E28" s="21"/>
      <c r="F28" s="12"/>
      <c r="G28" s="84">
        <v>21</v>
      </c>
      <c r="H28" s="85" t="s">
        <v>44</v>
      </c>
      <c r="I28" s="112"/>
      <c r="J28" s="92">
        <f>F20+J20+F26+J26</f>
        <v>0</v>
      </c>
    </row>
    <row r="29" spans="1:10" ht="18" customHeight="1" x14ac:dyDescent="0.25">
      <c r="A29" s="12"/>
      <c r="B29" s="69"/>
      <c r="C29" s="123"/>
      <c r="D29" s="126"/>
      <c r="E29" s="21"/>
      <c r="F29" s="12"/>
      <c r="G29" s="58">
        <v>22</v>
      </c>
      <c r="H29" s="61" t="s">
        <v>45</v>
      </c>
      <c r="I29" s="113">
        <f>Rekapitulácia!B14</f>
        <v>0</v>
      </c>
      <c r="J29" s="109">
        <f>ROUND(((ROUND(I29,2)*20)/100),2)*1</f>
        <v>0</v>
      </c>
    </row>
    <row r="30" spans="1:10" ht="18" customHeight="1" x14ac:dyDescent="0.25">
      <c r="A30" s="12"/>
      <c r="B30" s="22"/>
      <c r="C30" s="115"/>
      <c r="D30" s="117"/>
      <c r="E30" s="21"/>
      <c r="F30" s="12"/>
      <c r="G30" s="52">
        <v>23</v>
      </c>
      <c r="H30" s="62" t="s">
        <v>46</v>
      </c>
      <c r="I30" s="77">
        <f>Rekapitulácia!B15</f>
        <v>0</v>
      </c>
      <c r="J30" s="110">
        <f>ROUND(((ROUND(I30,2)*0)/100),2)</f>
        <v>0</v>
      </c>
    </row>
    <row r="31" spans="1:10" ht="18" customHeight="1" x14ac:dyDescent="0.25">
      <c r="A31" s="12"/>
      <c r="B31" s="23"/>
      <c r="C31" s="127"/>
      <c r="D31" s="128"/>
      <c r="E31" s="21"/>
      <c r="F31" s="12"/>
      <c r="G31" s="52">
        <v>24</v>
      </c>
      <c r="H31" s="62" t="s">
        <v>47</v>
      </c>
      <c r="I31" s="26"/>
      <c r="J31" s="201">
        <f>SUM(J28:J30)</f>
        <v>0</v>
      </c>
    </row>
    <row r="32" spans="1:10" ht="18" customHeight="1" thickBot="1" x14ac:dyDescent="0.3">
      <c r="A32" s="12"/>
      <c r="B32" s="40"/>
      <c r="C32" s="108"/>
      <c r="D32" s="114"/>
      <c r="E32" s="70"/>
      <c r="F32" s="71"/>
      <c r="G32" s="197" t="s">
        <v>48</v>
      </c>
      <c r="H32" s="198"/>
      <c r="I32" s="199"/>
      <c r="J32" s="200"/>
    </row>
    <row r="33" spans="1:10" ht="18" customHeight="1" thickTop="1" x14ac:dyDescent="0.25">
      <c r="A33" s="12"/>
      <c r="B33" s="96"/>
      <c r="C33" s="97"/>
      <c r="D33" s="129" t="s">
        <v>63</v>
      </c>
      <c r="E33" s="73"/>
      <c r="F33" s="73"/>
      <c r="G33" s="15"/>
      <c r="H33" s="129" t="s">
        <v>64</v>
      </c>
      <c r="I33" s="28"/>
      <c r="J33" s="31"/>
    </row>
    <row r="34" spans="1:10" ht="18" customHeight="1" x14ac:dyDescent="0.25">
      <c r="A34" s="12"/>
      <c r="B34" s="24"/>
      <c r="C34" s="20"/>
      <c r="D34" s="15"/>
      <c r="E34" s="15"/>
      <c r="F34" s="15"/>
      <c r="G34" s="15"/>
      <c r="H34" s="15"/>
      <c r="I34" s="28"/>
      <c r="J34" s="31"/>
    </row>
    <row r="35" spans="1:10" ht="18" customHeight="1" x14ac:dyDescent="0.25">
      <c r="A35" s="12"/>
      <c r="B35" s="25"/>
      <c r="C35" s="21"/>
      <c r="D35" s="3"/>
      <c r="E35" s="3"/>
      <c r="F35" s="3"/>
      <c r="G35" s="3"/>
      <c r="H35" s="3"/>
      <c r="I35" s="12"/>
      <c r="J35" s="32"/>
    </row>
    <row r="36" spans="1:10" ht="18" customHeight="1" x14ac:dyDescent="0.25">
      <c r="A36" s="12"/>
      <c r="B36" s="25"/>
      <c r="C36" s="21"/>
      <c r="D36" s="3"/>
      <c r="E36" s="3"/>
      <c r="F36" s="3"/>
      <c r="G36" s="3"/>
      <c r="H36" s="3"/>
      <c r="I36" s="12"/>
      <c r="J36" s="32"/>
    </row>
    <row r="37" spans="1:10" ht="18" customHeight="1" x14ac:dyDescent="0.25">
      <c r="A37" s="12"/>
      <c r="B37" s="25"/>
      <c r="C37" s="21"/>
      <c r="D37" s="3"/>
      <c r="E37" s="3"/>
      <c r="F37" s="3"/>
      <c r="G37" s="3"/>
      <c r="H37" s="3"/>
      <c r="I37" s="12"/>
      <c r="J37" s="32"/>
    </row>
    <row r="38" spans="1:10" ht="18" customHeight="1" x14ac:dyDescent="0.25">
      <c r="A38" s="12"/>
      <c r="B38" s="25"/>
      <c r="C38" s="21"/>
      <c r="D38" s="3"/>
      <c r="E38" s="3"/>
      <c r="F38" s="3"/>
      <c r="G38" s="3"/>
      <c r="H38" s="3"/>
      <c r="I38" s="12"/>
      <c r="J38" s="32"/>
    </row>
    <row r="39" spans="1:10" ht="18" customHeight="1" x14ac:dyDescent="0.25">
      <c r="A39" s="12"/>
      <c r="B39" s="25"/>
      <c r="C39" s="21"/>
      <c r="D39" s="3"/>
      <c r="E39" s="3"/>
      <c r="F39" s="3"/>
      <c r="G39" s="3"/>
      <c r="H39" s="3"/>
      <c r="I39" s="12"/>
      <c r="J39" s="32"/>
    </row>
    <row r="40" spans="1:10" ht="18" customHeight="1" thickBot="1" x14ac:dyDescent="0.3">
      <c r="A40" s="12"/>
      <c r="B40" s="69"/>
      <c r="C40" s="70"/>
      <c r="D40" s="13"/>
      <c r="E40" s="13"/>
      <c r="F40" s="13"/>
      <c r="G40" s="13"/>
      <c r="H40" s="13"/>
      <c r="I40" s="71"/>
      <c r="J40" s="72"/>
    </row>
    <row r="41" spans="1:10" ht="15.75" thickTop="1" x14ac:dyDescent="0.25">
      <c r="A41" s="12"/>
      <c r="B41" s="73"/>
      <c r="C41" s="73"/>
      <c r="D41" s="73"/>
      <c r="E41" s="73"/>
      <c r="F41" s="73"/>
      <c r="G41" s="73"/>
      <c r="H41" s="73"/>
      <c r="I41" s="73"/>
      <c r="J41" s="73"/>
    </row>
  </sheetData>
  <mergeCells count="4">
    <mergeCell ref="B2:J2"/>
    <mergeCell ref="B6:J6"/>
    <mergeCell ref="B8:J8"/>
    <mergeCell ref="B10:J10"/>
  </mergeCells>
  <pageMargins left="0.7" right="0.7" top="0.75" bottom="0.75" header="0.3" footer="0.3"/>
  <pageSetup paperSize="9" scale="95" orientation="portrait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9"/>
  <sheetViews>
    <sheetView workbookViewId="0">
      <pane ySplit="8" topLeftCell="A41" activePane="bottomLeft" state="frozen"/>
      <selection pane="bottomLeft" activeCell="A46" sqref="A46"/>
    </sheetView>
  </sheetViews>
  <sheetFormatPr defaultColWidth="0" defaultRowHeight="15" x14ac:dyDescent="0.25"/>
  <cols>
    <col min="1" max="1" width="4.7109375" customWidth="1"/>
    <col min="2" max="2" width="7.7109375" customWidth="1"/>
    <col min="3" max="3" width="12.7109375" customWidth="1"/>
    <col min="4" max="4" width="44.7109375" customWidth="1"/>
    <col min="5" max="5" width="5.7109375" customWidth="1"/>
    <col min="6" max="8" width="9.7109375" customWidth="1"/>
    <col min="9" max="9" width="10.7109375" customWidth="1"/>
    <col min="10" max="15" width="0" hidden="1" customWidth="1"/>
    <col min="16" max="16" width="9.7109375" customWidth="1"/>
    <col min="17" max="18" width="0" hidden="1" customWidth="1"/>
    <col min="19" max="19" width="7.7109375" customWidth="1"/>
    <col min="20" max="21" width="0" hidden="1" customWidth="1"/>
    <col min="22" max="22" width="7.7109375" customWidth="1"/>
    <col min="23" max="26" width="0" hidden="1" customWidth="1"/>
    <col min="27" max="27" width="0.42578125" customWidth="1"/>
    <col min="28" max="16384" width="9.140625" hidden="1"/>
  </cols>
  <sheetData>
    <row r="1" spans="1:26" ht="20.100000000000001" customHeight="1" x14ac:dyDescent="0.25">
      <c r="A1" s="11"/>
      <c r="B1" s="218" t="s">
        <v>26</v>
      </c>
      <c r="C1" s="219"/>
      <c r="D1" s="219"/>
      <c r="E1" s="219"/>
      <c r="F1" s="219"/>
      <c r="G1" s="219"/>
      <c r="H1" s="220"/>
      <c r="I1" s="154" t="s">
        <v>90</v>
      </c>
      <c r="J1" s="11"/>
      <c r="K1" s="3"/>
      <c r="L1" s="3"/>
      <c r="M1" s="3"/>
      <c r="N1" s="3"/>
      <c r="O1" s="3"/>
      <c r="P1" s="5" t="s">
        <v>91</v>
      </c>
      <c r="Q1" s="1"/>
      <c r="R1" s="1"/>
      <c r="S1" s="3"/>
      <c r="V1" s="3"/>
      <c r="W1">
        <v>30.126000000000001</v>
      </c>
    </row>
    <row r="2" spans="1:26" ht="20.100000000000001" customHeight="1" x14ac:dyDescent="0.25">
      <c r="A2" s="11"/>
      <c r="B2" s="218" t="s">
        <v>27</v>
      </c>
      <c r="C2" s="219"/>
      <c r="D2" s="219"/>
      <c r="E2" s="219"/>
      <c r="F2" s="219"/>
      <c r="G2" s="219"/>
      <c r="H2" s="220"/>
      <c r="I2" s="154" t="s">
        <v>92</v>
      </c>
      <c r="J2" s="11"/>
      <c r="K2" s="3"/>
      <c r="L2" s="3"/>
      <c r="M2" s="3"/>
      <c r="N2" s="3"/>
      <c r="O2" s="3"/>
      <c r="P2" s="5" t="s">
        <v>93</v>
      </c>
      <c r="Q2" s="1"/>
      <c r="R2" s="1"/>
      <c r="S2" s="3"/>
      <c r="V2" s="3"/>
    </row>
    <row r="3" spans="1:26" ht="20.100000000000001" customHeight="1" x14ac:dyDescent="0.25">
      <c r="A3" s="11"/>
      <c r="B3" s="218" t="s">
        <v>28</v>
      </c>
      <c r="C3" s="219"/>
      <c r="D3" s="219"/>
      <c r="E3" s="219"/>
      <c r="F3" s="219"/>
      <c r="G3" s="219"/>
      <c r="H3" s="220"/>
      <c r="I3" s="154" t="s">
        <v>94</v>
      </c>
      <c r="J3" s="11"/>
      <c r="K3" s="3"/>
      <c r="L3" s="3"/>
      <c r="M3" s="3"/>
      <c r="N3" s="3"/>
      <c r="O3" s="3"/>
      <c r="P3" s="5" t="s">
        <v>25</v>
      </c>
      <c r="Q3" s="1"/>
      <c r="R3" s="1"/>
      <c r="S3" s="3"/>
      <c r="V3" s="3"/>
    </row>
    <row r="4" spans="1:26" x14ac:dyDescent="0.25">
      <c r="A4" s="3"/>
      <c r="B4" s="5" t="s">
        <v>95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1"/>
      <c r="R4" s="1"/>
      <c r="S4" s="3"/>
      <c r="V4" s="3"/>
    </row>
    <row r="5" spans="1:26" x14ac:dyDescent="0.25">
      <c r="A5" s="3"/>
      <c r="B5" s="155" t="s">
        <v>421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1"/>
      <c r="R5" s="1"/>
      <c r="S5" s="3"/>
      <c r="V5" s="3"/>
    </row>
    <row r="6" spans="1:26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1"/>
      <c r="R6" s="1"/>
      <c r="S6" s="3"/>
      <c r="V6" s="3"/>
    </row>
    <row r="7" spans="1:26" x14ac:dyDescent="0.25">
      <c r="A7" s="13"/>
      <c r="B7" s="14" t="s">
        <v>70</v>
      </c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"/>
      <c r="R7" s="1"/>
      <c r="S7" s="13"/>
      <c r="V7" s="13"/>
    </row>
    <row r="8" spans="1:26" ht="15.75" x14ac:dyDescent="0.25">
      <c r="A8" s="157" t="s">
        <v>80</v>
      </c>
      <c r="B8" s="157" t="s">
        <v>81</v>
      </c>
      <c r="C8" s="157" t="s">
        <v>82</v>
      </c>
      <c r="D8" s="157" t="s">
        <v>83</v>
      </c>
      <c r="E8" s="157" t="s">
        <v>84</v>
      </c>
      <c r="F8" s="157" t="s">
        <v>85</v>
      </c>
      <c r="G8" s="157" t="s">
        <v>60</v>
      </c>
      <c r="H8" s="157" t="s">
        <v>61</v>
      </c>
      <c r="I8" s="157" t="s">
        <v>86</v>
      </c>
      <c r="J8" s="157"/>
      <c r="K8" s="157"/>
      <c r="L8" s="157"/>
      <c r="M8" s="157"/>
      <c r="N8" s="157"/>
      <c r="O8" s="157"/>
      <c r="P8" s="157" t="s">
        <v>87</v>
      </c>
      <c r="Q8" s="152"/>
      <c r="R8" s="152"/>
      <c r="S8" s="157" t="s">
        <v>88</v>
      </c>
      <c r="T8" s="153"/>
      <c r="U8" s="153"/>
      <c r="V8" s="157" t="s">
        <v>89</v>
      </c>
      <c r="W8" s="151"/>
      <c r="X8" s="151"/>
      <c r="Y8" s="151"/>
      <c r="Z8" s="151"/>
    </row>
    <row r="9" spans="1:26" x14ac:dyDescent="0.25">
      <c r="A9" s="140"/>
      <c r="B9" s="140"/>
      <c r="C9" s="158"/>
      <c r="D9" s="144" t="s">
        <v>238</v>
      </c>
      <c r="E9" s="140"/>
      <c r="F9" s="159"/>
      <c r="G9" s="141"/>
      <c r="H9" s="141"/>
      <c r="I9" s="141"/>
      <c r="J9" s="140"/>
      <c r="K9" s="140"/>
      <c r="L9" s="140"/>
      <c r="M9" s="140"/>
      <c r="N9" s="140"/>
      <c r="O9" s="140"/>
      <c r="P9" s="140"/>
      <c r="Q9" s="146"/>
      <c r="R9" s="146"/>
      <c r="S9" s="140"/>
      <c r="T9" s="143"/>
      <c r="U9" s="143"/>
      <c r="V9" s="140"/>
      <c r="W9" s="143"/>
      <c r="X9" s="143"/>
      <c r="Y9" s="143"/>
      <c r="Z9" s="143"/>
    </row>
    <row r="10" spans="1:26" x14ac:dyDescent="0.25">
      <c r="A10" s="146"/>
      <c r="B10" s="146"/>
      <c r="C10" s="161">
        <v>921</v>
      </c>
      <c r="D10" s="161" t="s">
        <v>422</v>
      </c>
      <c r="E10" s="146"/>
      <c r="F10" s="160"/>
      <c r="G10" s="147"/>
      <c r="H10" s="147"/>
      <c r="I10" s="147"/>
      <c r="J10" s="146"/>
      <c r="K10" s="146"/>
      <c r="L10" s="146"/>
      <c r="M10" s="146"/>
      <c r="N10" s="146"/>
      <c r="O10" s="146"/>
      <c r="P10" s="146"/>
      <c r="Q10" s="146"/>
      <c r="R10" s="146"/>
      <c r="S10" s="146"/>
      <c r="T10" s="143"/>
      <c r="U10" s="143"/>
      <c r="V10" s="146"/>
      <c r="W10" s="143"/>
      <c r="X10" s="143"/>
      <c r="Y10" s="143"/>
      <c r="Z10" s="143"/>
    </row>
    <row r="11" spans="1:26" ht="24.95" customHeight="1" x14ac:dyDescent="0.25">
      <c r="A11" s="167">
        <v>1</v>
      </c>
      <c r="B11" s="162" t="s">
        <v>424</v>
      </c>
      <c r="C11" s="168" t="s">
        <v>425</v>
      </c>
      <c r="D11" s="162" t="s">
        <v>426</v>
      </c>
      <c r="E11" s="162" t="s">
        <v>103</v>
      </c>
      <c r="F11" s="163">
        <v>17</v>
      </c>
      <c r="G11" s="169"/>
      <c r="H11" s="169"/>
      <c r="I11" s="164">
        <f t="shared" ref="I11:I39" si="0">ROUND(F11*(G11+H11),2)</f>
        <v>0</v>
      </c>
      <c r="J11" s="162">
        <f t="shared" ref="J11:J39" si="1">ROUND(F11*(N11),2)</f>
        <v>0</v>
      </c>
      <c r="K11" s="165">
        <f t="shared" ref="K11:K39" si="2">ROUND(F11*(O11),2)</f>
        <v>0</v>
      </c>
      <c r="L11" s="165">
        <f t="shared" ref="L11:L39" si="3">ROUND(F11*(G11),2)</f>
        <v>0</v>
      </c>
      <c r="M11" s="165">
        <f t="shared" ref="M11:M39" si="4">ROUND(F11*(H11),2)</f>
        <v>0</v>
      </c>
      <c r="N11" s="165">
        <v>0</v>
      </c>
      <c r="O11" s="165"/>
      <c r="P11" s="170"/>
      <c r="Q11" s="170"/>
      <c r="R11" s="170"/>
      <c r="S11" s="165">
        <f t="shared" ref="S11:S39" si="5">ROUND(F11*(P11),3)</f>
        <v>0</v>
      </c>
      <c r="T11" s="166"/>
      <c r="U11" s="166"/>
      <c r="V11" s="170"/>
      <c r="Z11">
        <v>0</v>
      </c>
    </row>
    <row r="12" spans="1:26" ht="24.95" customHeight="1" x14ac:dyDescent="0.25">
      <c r="A12" s="182">
        <v>2</v>
      </c>
      <c r="B12" s="177" t="s">
        <v>427</v>
      </c>
      <c r="C12" s="183" t="s">
        <v>428</v>
      </c>
      <c r="D12" s="177" t="s">
        <v>429</v>
      </c>
      <c r="E12" s="177" t="s">
        <v>207</v>
      </c>
      <c r="F12" s="178">
        <v>10.6</v>
      </c>
      <c r="G12" s="184"/>
      <c r="H12" s="184"/>
      <c r="I12" s="179">
        <f t="shared" si="0"/>
        <v>0</v>
      </c>
      <c r="J12" s="177">
        <f t="shared" si="1"/>
        <v>0</v>
      </c>
      <c r="K12" s="180">
        <f t="shared" si="2"/>
        <v>0</v>
      </c>
      <c r="L12" s="180">
        <f t="shared" si="3"/>
        <v>0</v>
      </c>
      <c r="M12" s="180">
        <f t="shared" si="4"/>
        <v>0</v>
      </c>
      <c r="N12" s="180">
        <v>0</v>
      </c>
      <c r="O12" s="180"/>
      <c r="P12" s="185">
        <v>1E-3</v>
      </c>
      <c r="Q12" s="185"/>
      <c r="R12" s="185">
        <v>1E-3</v>
      </c>
      <c r="S12" s="180">
        <f t="shared" si="5"/>
        <v>1.0999999999999999E-2</v>
      </c>
      <c r="T12" s="181"/>
      <c r="U12" s="181"/>
      <c r="V12" s="185"/>
      <c r="Z12">
        <v>0</v>
      </c>
    </row>
    <row r="13" spans="1:26" ht="24.95" customHeight="1" x14ac:dyDescent="0.25">
      <c r="A13" s="182">
        <v>3</v>
      </c>
      <c r="B13" s="177" t="s">
        <v>427</v>
      </c>
      <c r="C13" s="183" t="s">
        <v>430</v>
      </c>
      <c r="D13" s="177" t="s">
        <v>431</v>
      </c>
      <c r="E13" s="177" t="s">
        <v>159</v>
      </c>
      <c r="F13" s="178">
        <v>5</v>
      </c>
      <c r="G13" s="184"/>
      <c r="H13" s="184"/>
      <c r="I13" s="179">
        <f t="shared" si="0"/>
        <v>0</v>
      </c>
      <c r="J13" s="177">
        <f t="shared" si="1"/>
        <v>0</v>
      </c>
      <c r="K13" s="180">
        <f t="shared" si="2"/>
        <v>0</v>
      </c>
      <c r="L13" s="180">
        <f t="shared" si="3"/>
        <v>0</v>
      </c>
      <c r="M13" s="180">
        <f t="shared" si="4"/>
        <v>0</v>
      </c>
      <c r="N13" s="180">
        <v>0</v>
      </c>
      <c r="O13" s="180"/>
      <c r="P13" s="185">
        <v>2.1000000000000001E-4</v>
      </c>
      <c r="Q13" s="185"/>
      <c r="R13" s="185">
        <v>2.1000000000000001E-4</v>
      </c>
      <c r="S13" s="180">
        <f t="shared" si="5"/>
        <v>1E-3</v>
      </c>
      <c r="T13" s="181"/>
      <c r="U13" s="181"/>
      <c r="V13" s="185"/>
      <c r="Z13">
        <v>0</v>
      </c>
    </row>
    <row r="14" spans="1:26" ht="24.95" customHeight="1" x14ac:dyDescent="0.25">
      <c r="A14" s="167">
        <v>4</v>
      </c>
      <c r="B14" s="162" t="s">
        <v>424</v>
      </c>
      <c r="C14" s="168" t="s">
        <v>432</v>
      </c>
      <c r="D14" s="162" t="s">
        <v>433</v>
      </c>
      <c r="E14" s="162" t="s">
        <v>159</v>
      </c>
      <c r="F14" s="163">
        <v>5</v>
      </c>
      <c r="G14" s="169"/>
      <c r="H14" s="169"/>
      <c r="I14" s="164">
        <f t="shared" si="0"/>
        <v>0</v>
      </c>
      <c r="J14" s="162">
        <f t="shared" si="1"/>
        <v>0</v>
      </c>
      <c r="K14" s="165">
        <f t="shared" si="2"/>
        <v>0</v>
      </c>
      <c r="L14" s="165">
        <f t="shared" si="3"/>
        <v>0</v>
      </c>
      <c r="M14" s="165">
        <f t="shared" si="4"/>
        <v>0</v>
      </c>
      <c r="N14" s="165">
        <v>0</v>
      </c>
      <c r="O14" s="165"/>
      <c r="P14" s="170"/>
      <c r="Q14" s="170"/>
      <c r="R14" s="170"/>
      <c r="S14" s="165">
        <f t="shared" si="5"/>
        <v>0</v>
      </c>
      <c r="T14" s="166"/>
      <c r="U14" s="166"/>
      <c r="V14" s="170"/>
      <c r="Z14">
        <v>0</v>
      </c>
    </row>
    <row r="15" spans="1:26" ht="24.95" customHeight="1" x14ac:dyDescent="0.25">
      <c r="A15" s="182">
        <v>5</v>
      </c>
      <c r="B15" s="177" t="s">
        <v>427</v>
      </c>
      <c r="C15" s="183" t="s">
        <v>434</v>
      </c>
      <c r="D15" s="177" t="s">
        <v>435</v>
      </c>
      <c r="E15" s="177" t="s">
        <v>159</v>
      </c>
      <c r="F15" s="178">
        <v>5</v>
      </c>
      <c r="G15" s="184"/>
      <c r="H15" s="184"/>
      <c r="I15" s="179">
        <f t="shared" si="0"/>
        <v>0</v>
      </c>
      <c r="J15" s="177">
        <f t="shared" si="1"/>
        <v>0</v>
      </c>
      <c r="K15" s="180">
        <f t="shared" si="2"/>
        <v>0</v>
      </c>
      <c r="L15" s="180">
        <f t="shared" si="3"/>
        <v>0</v>
      </c>
      <c r="M15" s="180">
        <f t="shared" si="4"/>
        <v>0</v>
      </c>
      <c r="N15" s="180">
        <v>0</v>
      </c>
      <c r="O15" s="180"/>
      <c r="P15" s="185">
        <v>3.8999999999999999E-4</v>
      </c>
      <c r="Q15" s="185"/>
      <c r="R15" s="185">
        <v>3.8999999999999999E-4</v>
      </c>
      <c r="S15" s="180">
        <f t="shared" si="5"/>
        <v>2E-3</v>
      </c>
      <c r="T15" s="181"/>
      <c r="U15" s="181"/>
      <c r="V15" s="185"/>
      <c r="Z15">
        <v>0</v>
      </c>
    </row>
    <row r="16" spans="1:26" ht="24.95" customHeight="1" x14ac:dyDescent="0.25">
      <c r="A16" s="167">
        <v>6</v>
      </c>
      <c r="B16" s="162" t="s">
        <v>424</v>
      </c>
      <c r="C16" s="168" t="s">
        <v>436</v>
      </c>
      <c r="D16" s="162" t="s">
        <v>437</v>
      </c>
      <c r="E16" s="162" t="s">
        <v>159</v>
      </c>
      <c r="F16" s="163">
        <v>5</v>
      </c>
      <c r="G16" s="169"/>
      <c r="H16" s="169"/>
      <c r="I16" s="164">
        <f t="shared" si="0"/>
        <v>0</v>
      </c>
      <c r="J16" s="162">
        <f t="shared" si="1"/>
        <v>0</v>
      </c>
      <c r="K16" s="165">
        <f t="shared" si="2"/>
        <v>0</v>
      </c>
      <c r="L16" s="165">
        <f t="shared" si="3"/>
        <v>0</v>
      </c>
      <c r="M16" s="165">
        <f t="shared" si="4"/>
        <v>0</v>
      </c>
      <c r="N16" s="165">
        <v>0</v>
      </c>
      <c r="O16" s="165"/>
      <c r="P16" s="170"/>
      <c r="Q16" s="170"/>
      <c r="R16" s="170"/>
      <c r="S16" s="165">
        <f t="shared" si="5"/>
        <v>0</v>
      </c>
      <c r="T16" s="166"/>
      <c r="U16" s="166"/>
      <c r="V16" s="170"/>
      <c r="Z16">
        <v>0</v>
      </c>
    </row>
    <row r="17" spans="1:26" ht="24.95" customHeight="1" x14ac:dyDescent="0.25">
      <c r="A17" s="167">
        <v>7</v>
      </c>
      <c r="B17" s="162" t="s">
        <v>122</v>
      </c>
      <c r="C17" s="168" t="s">
        <v>438</v>
      </c>
      <c r="D17" s="162" t="s">
        <v>439</v>
      </c>
      <c r="E17" s="162" t="s">
        <v>356</v>
      </c>
      <c r="F17" s="163">
        <v>5</v>
      </c>
      <c r="G17" s="169"/>
      <c r="H17" s="169"/>
      <c r="I17" s="164">
        <f t="shared" si="0"/>
        <v>0</v>
      </c>
      <c r="J17" s="162">
        <f t="shared" si="1"/>
        <v>0</v>
      </c>
      <c r="K17" s="165">
        <f t="shared" si="2"/>
        <v>0</v>
      </c>
      <c r="L17" s="165">
        <f t="shared" si="3"/>
        <v>0</v>
      </c>
      <c r="M17" s="165">
        <f t="shared" si="4"/>
        <v>0</v>
      </c>
      <c r="N17" s="165">
        <v>0</v>
      </c>
      <c r="O17" s="165"/>
      <c r="P17" s="170"/>
      <c r="Q17" s="170"/>
      <c r="R17" s="170"/>
      <c r="S17" s="165">
        <f t="shared" si="5"/>
        <v>0</v>
      </c>
      <c r="T17" s="166"/>
      <c r="U17" s="166"/>
      <c r="V17" s="170"/>
      <c r="Z17">
        <v>0</v>
      </c>
    </row>
    <row r="18" spans="1:26" ht="24.95" customHeight="1" x14ac:dyDescent="0.25">
      <c r="A18" s="167">
        <v>8</v>
      </c>
      <c r="B18" s="162" t="s">
        <v>424</v>
      </c>
      <c r="C18" s="168" t="s">
        <v>440</v>
      </c>
      <c r="D18" s="162" t="s">
        <v>441</v>
      </c>
      <c r="E18" s="162" t="s">
        <v>159</v>
      </c>
      <c r="F18" s="163">
        <v>10</v>
      </c>
      <c r="G18" s="169"/>
      <c r="H18" s="169"/>
      <c r="I18" s="164">
        <f t="shared" si="0"/>
        <v>0</v>
      </c>
      <c r="J18" s="162">
        <f t="shared" si="1"/>
        <v>0</v>
      </c>
      <c r="K18" s="165">
        <f t="shared" si="2"/>
        <v>0</v>
      </c>
      <c r="L18" s="165">
        <f t="shared" si="3"/>
        <v>0</v>
      </c>
      <c r="M18" s="165">
        <f t="shared" si="4"/>
        <v>0</v>
      </c>
      <c r="N18" s="165">
        <v>0</v>
      </c>
      <c r="O18" s="165"/>
      <c r="P18" s="170"/>
      <c r="Q18" s="170"/>
      <c r="R18" s="170"/>
      <c r="S18" s="165">
        <f t="shared" si="5"/>
        <v>0</v>
      </c>
      <c r="T18" s="166"/>
      <c r="U18" s="166"/>
      <c r="V18" s="170"/>
      <c r="Z18">
        <v>0</v>
      </c>
    </row>
    <row r="19" spans="1:26" ht="24.95" customHeight="1" x14ac:dyDescent="0.25">
      <c r="A19" s="167">
        <v>9</v>
      </c>
      <c r="B19" s="162" t="s">
        <v>122</v>
      </c>
      <c r="C19" s="168" t="s">
        <v>442</v>
      </c>
      <c r="D19" s="162" t="s">
        <v>443</v>
      </c>
      <c r="E19" s="162" t="s">
        <v>356</v>
      </c>
      <c r="F19" s="163">
        <v>10</v>
      </c>
      <c r="G19" s="169"/>
      <c r="H19" s="169"/>
      <c r="I19" s="164">
        <f t="shared" si="0"/>
        <v>0</v>
      </c>
      <c r="J19" s="162">
        <f t="shared" si="1"/>
        <v>0</v>
      </c>
      <c r="K19" s="165">
        <f t="shared" si="2"/>
        <v>0</v>
      </c>
      <c r="L19" s="165">
        <f t="shared" si="3"/>
        <v>0</v>
      </c>
      <c r="M19" s="165">
        <f t="shared" si="4"/>
        <v>0</v>
      </c>
      <c r="N19" s="165">
        <v>0</v>
      </c>
      <c r="O19" s="165"/>
      <c r="P19" s="170"/>
      <c r="Q19" s="170"/>
      <c r="R19" s="170"/>
      <c r="S19" s="165">
        <f t="shared" si="5"/>
        <v>0</v>
      </c>
      <c r="T19" s="166"/>
      <c r="U19" s="166"/>
      <c r="V19" s="170"/>
      <c r="Z19">
        <v>0</v>
      </c>
    </row>
    <row r="20" spans="1:26" ht="24.95" customHeight="1" x14ac:dyDescent="0.25">
      <c r="A20" s="167">
        <v>10</v>
      </c>
      <c r="B20" s="162" t="s">
        <v>424</v>
      </c>
      <c r="C20" s="168" t="s">
        <v>444</v>
      </c>
      <c r="D20" s="162" t="s">
        <v>445</v>
      </c>
      <c r="E20" s="162" t="s">
        <v>103</v>
      </c>
      <c r="F20" s="163">
        <v>222</v>
      </c>
      <c r="G20" s="169"/>
      <c r="H20" s="169"/>
      <c r="I20" s="164">
        <f t="shared" si="0"/>
        <v>0</v>
      </c>
      <c r="J20" s="162">
        <f t="shared" si="1"/>
        <v>0</v>
      </c>
      <c r="K20" s="165">
        <f t="shared" si="2"/>
        <v>0</v>
      </c>
      <c r="L20" s="165">
        <f t="shared" si="3"/>
        <v>0</v>
      </c>
      <c r="M20" s="165">
        <f t="shared" si="4"/>
        <v>0</v>
      </c>
      <c r="N20" s="165">
        <v>0</v>
      </c>
      <c r="O20" s="165"/>
      <c r="P20" s="170"/>
      <c r="Q20" s="170"/>
      <c r="R20" s="170"/>
      <c r="S20" s="165">
        <f t="shared" si="5"/>
        <v>0</v>
      </c>
      <c r="T20" s="166"/>
      <c r="U20" s="166"/>
      <c r="V20" s="170"/>
      <c r="Z20">
        <v>0</v>
      </c>
    </row>
    <row r="21" spans="1:26" ht="24.95" customHeight="1" x14ac:dyDescent="0.25">
      <c r="A21" s="167">
        <v>11</v>
      </c>
      <c r="B21" s="162" t="s">
        <v>122</v>
      </c>
      <c r="C21" s="168" t="s">
        <v>446</v>
      </c>
      <c r="D21" s="162" t="s">
        <v>447</v>
      </c>
      <c r="E21" s="162" t="s">
        <v>448</v>
      </c>
      <c r="F21" s="163">
        <v>30</v>
      </c>
      <c r="G21" s="169"/>
      <c r="H21" s="169"/>
      <c r="I21" s="164">
        <f t="shared" si="0"/>
        <v>0</v>
      </c>
      <c r="J21" s="162">
        <f t="shared" si="1"/>
        <v>0</v>
      </c>
      <c r="K21" s="165">
        <f t="shared" si="2"/>
        <v>0</v>
      </c>
      <c r="L21" s="165">
        <f t="shared" si="3"/>
        <v>0</v>
      </c>
      <c r="M21" s="165">
        <f t="shared" si="4"/>
        <v>0</v>
      </c>
      <c r="N21" s="165">
        <v>0</v>
      </c>
      <c r="O21" s="165"/>
      <c r="P21" s="170"/>
      <c r="Q21" s="170"/>
      <c r="R21" s="170"/>
      <c r="S21" s="165">
        <f t="shared" si="5"/>
        <v>0</v>
      </c>
      <c r="T21" s="166"/>
      <c r="U21" s="166"/>
      <c r="V21" s="170"/>
      <c r="Z21">
        <v>0</v>
      </c>
    </row>
    <row r="22" spans="1:26" ht="24.95" customHeight="1" x14ac:dyDescent="0.25">
      <c r="A22" s="167">
        <v>12</v>
      </c>
      <c r="B22" s="162" t="s">
        <v>424</v>
      </c>
      <c r="C22" s="168" t="s">
        <v>449</v>
      </c>
      <c r="D22" s="162" t="s">
        <v>450</v>
      </c>
      <c r="E22" s="162" t="s">
        <v>159</v>
      </c>
      <c r="F22" s="163">
        <v>140</v>
      </c>
      <c r="G22" s="169"/>
      <c r="H22" s="169"/>
      <c r="I22" s="164">
        <f t="shared" si="0"/>
        <v>0</v>
      </c>
      <c r="J22" s="162">
        <f t="shared" si="1"/>
        <v>0</v>
      </c>
      <c r="K22" s="165">
        <f t="shared" si="2"/>
        <v>0</v>
      </c>
      <c r="L22" s="165">
        <f t="shared" si="3"/>
        <v>0</v>
      </c>
      <c r="M22" s="165">
        <f t="shared" si="4"/>
        <v>0</v>
      </c>
      <c r="N22" s="165">
        <v>0</v>
      </c>
      <c r="O22" s="165"/>
      <c r="P22" s="170"/>
      <c r="Q22" s="170"/>
      <c r="R22" s="170"/>
      <c r="S22" s="165">
        <f t="shared" si="5"/>
        <v>0</v>
      </c>
      <c r="T22" s="166"/>
      <c r="U22" s="166"/>
      <c r="V22" s="170"/>
      <c r="Z22">
        <v>0</v>
      </c>
    </row>
    <row r="23" spans="1:26" ht="24.95" customHeight="1" x14ac:dyDescent="0.25">
      <c r="A23" s="167">
        <v>13</v>
      </c>
      <c r="B23" s="162" t="s">
        <v>122</v>
      </c>
      <c r="C23" s="168" t="s">
        <v>451</v>
      </c>
      <c r="D23" s="162" t="s">
        <v>452</v>
      </c>
      <c r="E23" s="162" t="s">
        <v>159</v>
      </c>
      <c r="F23" s="163">
        <v>140</v>
      </c>
      <c r="G23" s="169"/>
      <c r="H23" s="169"/>
      <c r="I23" s="164">
        <f t="shared" si="0"/>
        <v>0</v>
      </c>
      <c r="J23" s="162">
        <f t="shared" si="1"/>
        <v>0</v>
      </c>
      <c r="K23" s="165">
        <f t="shared" si="2"/>
        <v>0</v>
      </c>
      <c r="L23" s="165">
        <f t="shared" si="3"/>
        <v>0</v>
      </c>
      <c r="M23" s="165">
        <f t="shared" si="4"/>
        <v>0</v>
      </c>
      <c r="N23" s="165">
        <v>0</v>
      </c>
      <c r="O23" s="165"/>
      <c r="P23" s="170"/>
      <c r="Q23" s="170"/>
      <c r="R23" s="170"/>
      <c r="S23" s="165">
        <f t="shared" si="5"/>
        <v>0</v>
      </c>
      <c r="T23" s="166"/>
      <c r="U23" s="166"/>
      <c r="V23" s="170"/>
      <c r="Z23">
        <v>0</v>
      </c>
    </row>
    <row r="24" spans="1:26" ht="24.95" customHeight="1" x14ac:dyDescent="0.25">
      <c r="A24" s="167">
        <v>14</v>
      </c>
      <c r="B24" s="162" t="s">
        <v>424</v>
      </c>
      <c r="C24" s="168" t="s">
        <v>453</v>
      </c>
      <c r="D24" s="162" t="s">
        <v>454</v>
      </c>
      <c r="E24" s="162" t="s">
        <v>159</v>
      </c>
      <c r="F24" s="163">
        <v>7</v>
      </c>
      <c r="G24" s="169"/>
      <c r="H24" s="169"/>
      <c r="I24" s="164">
        <f t="shared" si="0"/>
        <v>0</v>
      </c>
      <c r="J24" s="162">
        <f t="shared" si="1"/>
        <v>0</v>
      </c>
      <c r="K24" s="165">
        <f t="shared" si="2"/>
        <v>0</v>
      </c>
      <c r="L24" s="165">
        <f t="shared" si="3"/>
        <v>0</v>
      </c>
      <c r="M24" s="165">
        <f t="shared" si="4"/>
        <v>0</v>
      </c>
      <c r="N24" s="165">
        <v>0</v>
      </c>
      <c r="O24" s="165"/>
      <c r="P24" s="170"/>
      <c r="Q24" s="170"/>
      <c r="R24" s="170"/>
      <c r="S24" s="165">
        <f t="shared" si="5"/>
        <v>0</v>
      </c>
      <c r="T24" s="166"/>
      <c r="U24" s="166"/>
      <c r="V24" s="170"/>
      <c r="Z24">
        <v>0</v>
      </c>
    </row>
    <row r="25" spans="1:26" ht="24.95" customHeight="1" x14ac:dyDescent="0.25">
      <c r="A25" s="167">
        <v>15</v>
      </c>
      <c r="B25" s="162" t="s">
        <v>122</v>
      </c>
      <c r="C25" s="168" t="s">
        <v>455</v>
      </c>
      <c r="D25" s="162" t="s">
        <v>456</v>
      </c>
      <c r="E25" s="162" t="s">
        <v>356</v>
      </c>
      <c r="F25" s="163">
        <v>7</v>
      </c>
      <c r="G25" s="169"/>
      <c r="H25" s="169"/>
      <c r="I25" s="164">
        <f t="shared" si="0"/>
        <v>0</v>
      </c>
      <c r="J25" s="162">
        <f t="shared" si="1"/>
        <v>0</v>
      </c>
      <c r="K25" s="165">
        <f t="shared" si="2"/>
        <v>0</v>
      </c>
      <c r="L25" s="165">
        <f t="shared" si="3"/>
        <v>0</v>
      </c>
      <c r="M25" s="165">
        <f t="shared" si="4"/>
        <v>0</v>
      </c>
      <c r="N25" s="165">
        <v>0</v>
      </c>
      <c r="O25" s="165"/>
      <c r="P25" s="170"/>
      <c r="Q25" s="170"/>
      <c r="R25" s="170"/>
      <c r="S25" s="165">
        <f t="shared" si="5"/>
        <v>0</v>
      </c>
      <c r="T25" s="166"/>
      <c r="U25" s="166"/>
      <c r="V25" s="170"/>
      <c r="Z25">
        <v>0</v>
      </c>
    </row>
    <row r="26" spans="1:26" ht="24.95" customHeight="1" x14ac:dyDescent="0.25">
      <c r="A26" s="167">
        <v>16</v>
      </c>
      <c r="B26" s="162" t="s">
        <v>424</v>
      </c>
      <c r="C26" s="168" t="s">
        <v>457</v>
      </c>
      <c r="D26" s="162" t="s">
        <v>458</v>
      </c>
      <c r="E26" s="162" t="s">
        <v>159</v>
      </c>
      <c r="F26" s="163">
        <v>7</v>
      </c>
      <c r="G26" s="169"/>
      <c r="H26" s="169"/>
      <c r="I26" s="164">
        <f t="shared" si="0"/>
        <v>0</v>
      </c>
      <c r="J26" s="162">
        <f t="shared" si="1"/>
        <v>0</v>
      </c>
      <c r="K26" s="165">
        <f t="shared" si="2"/>
        <v>0</v>
      </c>
      <c r="L26" s="165">
        <f t="shared" si="3"/>
        <v>0</v>
      </c>
      <c r="M26" s="165">
        <f t="shared" si="4"/>
        <v>0</v>
      </c>
      <c r="N26" s="165">
        <v>0</v>
      </c>
      <c r="O26" s="165"/>
      <c r="P26" s="170"/>
      <c r="Q26" s="170"/>
      <c r="R26" s="170"/>
      <c r="S26" s="165">
        <f t="shared" si="5"/>
        <v>0</v>
      </c>
      <c r="T26" s="166"/>
      <c r="U26" s="166"/>
      <c r="V26" s="170"/>
      <c r="Z26">
        <v>0</v>
      </c>
    </row>
    <row r="27" spans="1:26" ht="24.95" customHeight="1" x14ac:dyDescent="0.25">
      <c r="A27" s="167">
        <v>17</v>
      </c>
      <c r="B27" s="162" t="s">
        <v>122</v>
      </c>
      <c r="C27" s="168" t="s">
        <v>459</v>
      </c>
      <c r="D27" s="162" t="s">
        <v>460</v>
      </c>
      <c r="E27" s="162" t="s">
        <v>356</v>
      </c>
      <c r="F27" s="163">
        <v>7</v>
      </c>
      <c r="G27" s="169"/>
      <c r="H27" s="169"/>
      <c r="I27" s="164">
        <f t="shared" si="0"/>
        <v>0</v>
      </c>
      <c r="J27" s="162">
        <f t="shared" si="1"/>
        <v>0</v>
      </c>
      <c r="K27" s="165">
        <f t="shared" si="2"/>
        <v>0</v>
      </c>
      <c r="L27" s="165">
        <f t="shared" si="3"/>
        <v>0</v>
      </c>
      <c r="M27" s="165">
        <f t="shared" si="4"/>
        <v>0</v>
      </c>
      <c r="N27" s="165">
        <v>0</v>
      </c>
      <c r="O27" s="165"/>
      <c r="P27" s="170"/>
      <c r="Q27" s="170"/>
      <c r="R27" s="170"/>
      <c r="S27" s="165">
        <f t="shared" si="5"/>
        <v>0</v>
      </c>
      <c r="T27" s="166"/>
      <c r="U27" s="166"/>
      <c r="V27" s="170"/>
      <c r="Z27">
        <v>0</v>
      </c>
    </row>
    <row r="28" spans="1:26" ht="24.95" customHeight="1" x14ac:dyDescent="0.25">
      <c r="A28" s="167">
        <v>18</v>
      </c>
      <c r="B28" s="162" t="s">
        <v>424</v>
      </c>
      <c r="C28" s="168" t="s">
        <v>461</v>
      </c>
      <c r="D28" s="162" t="s">
        <v>462</v>
      </c>
      <c r="E28" s="162" t="s">
        <v>159</v>
      </c>
      <c r="F28" s="163">
        <v>40</v>
      </c>
      <c r="G28" s="169"/>
      <c r="H28" s="169"/>
      <c r="I28" s="164">
        <f t="shared" si="0"/>
        <v>0</v>
      </c>
      <c r="J28" s="162">
        <f t="shared" si="1"/>
        <v>0</v>
      </c>
      <c r="K28" s="165">
        <f t="shared" si="2"/>
        <v>0</v>
      </c>
      <c r="L28" s="165">
        <f t="shared" si="3"/>
        <v>0</v>
      </c>
      <c r="M28" s="165">
        <f t="shared" si="4"/>
        <v>0</v>
      </c>
      <c r="N28" s="165">
        <v>0</v>
      </c>
      <c r="O28" s="165"/>
      <c r="P28" s="170"/>
      <c r="Q28" s="170"/>
      <c r="R28" s="170"/>
      <c r="S28" s="165">
        <f t="shared" si="5"/>
        <v>0</v>
      </c>
      <c r="T28" s="166"/>
      <c r="U28" s="166"/>
      <c r="V28" s="170"/>
      <c r="Z28">
        <v>0</v>
      </c>
    </row>
    <row r="29" spans="1:26" ht="24.95" customHeight="1" x14ac:dyDescent="0.25">
      <c r="A29" s="167">
        <v>19</v>
      </c>
      <c r="B29" s="162" t="s">
        <v>122</v>
      </c>
      <c r="C29" s="168" t="s">
        <v>463</v>
      </c>
      <c r="D29" s="162" t="s">
        <v>464</v>
      </c>
      <c r="E29" s="162" t="s">
        <v>356</v>
      </c>
      <c r="F29" s="163">
        <v>40</v>
      </c>
      <c r="G29" s="169"/>
      <c r="H29" s="169"/>
      <c r="I29" s="164">
        <f t="shared" si="0"/>
        <v>0</v>
      </c>
      <c r="J29" s="162">
        <f t="shared" si="1"/>
        <v>0</v>
      </c>
      <c r="K29" s="165">
        <f t="shared" si="2"/>
        <v>0</v>
      </c>
      <c r="L29" s="165">
        <f t="shared" si="3"/>
        <v>0</v>
      </c>
      <c r="M29" s="165">
        <f t="shared" si="4"/>
        <v>0</v>
      </c>
      <c r="N29" s="165">
        <v>0</v>
      </c>
      <c r="O29" s="165"/>
      <c r="P29" s="170"/>
      <c r="Q29" s="170"/>
      <c r="R29" s="170"/>
      <c r="S29" s="165">
        <f t="shared" si="5"/>
        <v>0</v>
      </c>
      <c r="T29" s="166"/>
      <c r="U29" s="166"/>
      <c r="V29" s="170"/>
      <c r="Z29">
        <v>0</v>
      </c>
    </row>
    <row r="30" spans="1:26" ht="24.95" customHeight="1" x14ac:dyDescent="0.25">
      <c r="A30" s="167">
        <v>20</v>
      </c>
      <c r="B30" s="162" t="s">
        <v>424</v>
      </c>
      <c r="C30" s="168" t="s">
        <v>465</v>
      </c>
      <c r="D30" s="162" t="s">
        <v>466</v>
      </c>
      <c r="E30" s="162" t="s">
        <v>159</v>
      </c>
      <c r="F30" s="163">
        <v>8</v>
      </c>
      <c r="G30" s="169"/>
      <c r="H30" s="169"/>
      <c r="I30" s="164">
        <f t="shared" si="0"/>
        <v>0</v>
      </c>
      <c r="J30" s="162">
        <f t="shared" si="1"/>
        <v>0</v>
      </c>
      <c r="K30" s="165">
        <f t="shared" si="2"/>
        <v>0</v>
      </c>
      <c r="L30" s="165">
        <f t="shared" si="3"/>
        <v>0</v>
      </c>
      <c r="M30" s="165">
        <f t="shared" si="4"/>
        <v>0</v>
      </c>
      <c r="N30" s="165">
        <v>0</v>
      </c>
      <c r="O30" s="165"/>
      <c r="P30" s="170"/>
      <c r="Q30" s="170"/>
      <c r="R30" s="170"/>
      <c r="S30" s="165">
        <f t="shared" si="5"/>
        <v>0</v>
      </c>
      <c r="T30" s="166"/>
      <c r="U30" s="166"/>
      <c r="V30" s="170"/>
      <c r="Z30">
        <v>0</v>
      </c>
    </row>
    <row r="31" spans="1:26" ht="24.95" customHeight="1" x14ac:dyDescent="0.25">
      <c r="A31" s="167">
        <v>21</v>
      </c>
      <c r="B31" s="162" t="s">
        <v>122</v>
      </c>
      <c r="C31" s="168" t="s">
        <v>467</v>
      </c>
      <c r="D31" s="162" t="s">
        <v>468</v>
      </c>
      <c r="E31" s="162" t="s">
        <v>356</v>
      </c>
      <c r="F31" s="163">
        <v>8</v>
      </c>
      <c r="G31" s="169"/>
      <c r="H31" s="169"/>
      <c r="I31" s="164">
        <f t="shared" si="0"/>
        <v>0</v>
      </c>
      <c r="J31" s="162">
        <f t="shared" si="1"/>
        <v>0</v>
      </c>
      <c r="K31" s="165">
        <f t="shared" si="2"/>
        <v>0</v>
      </c>
      <c r="L31" s="165">
        <f t="shared" si="3"/>
        <v>0</v>
      </c>
      <c r="M31" s="165">
        <f t="shared" si="4"/>
        <v>0</v>
      </c>
      <c r="N31" s="165">
        <v>0</v>
      </c>
      <c r="O31" s="165"/>
      <c r="P31" s="170"/>
      <c r="Q31" s="170"/>
      <c r="R31" s="170"/>
      <c r="S31" s="165">
        <f t="shared" si="5"/>
        <v>0</v>
      </c>
      <c r="T31" s="166"/>
      <c r="U31" s="166"/>
      <c r="V31" s="170"/>
      <c r="Z31">
        <v>0</v>
      </c>
    </row>
    <row r="32" spans="1:26" ht="24.95" customHeight="1" x14ac:dyDescent="0.25">
      <c r="A32" s="167">
        <v>22</v>
      </c>
      <c r="B32" s="162" t="s">
        <v>469</v>
      </c>
      <c r="C32" s="168" t="s">
        <v>470</v>
      </c>
      <c r="D32" s="162" t="s">
        <v>471</v>
      </c>
      <c r="E32" s="162" t="s">
        <v>472</v>
      </c>
      <c r="F32" s="163">
        <v>30</v>
      </c>
      <c r="G32" s="169"/>
      <c r="H32" s="169"/>
      <c r="I32" s="164">
        <f t="shared" si="0"/>
        <v>0</v>
      </c>
      <c r="J32" s="162">
        <f t="shared" si="1"/>
        <v>0</v>
      </c>
      <c r="K32" s="165">
        <f t="shared" si="2"/>
        <v>0</v>
      </c>
      <c r="L32" s="165">
        <f t="shared" si="3"/>
        <v>0</v>
      </c>
      <c r="M32" s="165">
        <f t="shared" si="4"/>
        <v>0</v>
      </c>
      <c r="N32" s="165">
        <v>0</v>
      </c>
      <c r="O32" s="165"/>
      <c r="P32" s="170"/>
      <c r="Q32" s="170"/>
      <c r="R32" s="170"/>
      <c r="S32" s="165">
        <f t="shared" si="5"/>
        <v>0</v>
      </c>
      <c r="T32" s="166"/>
      <c r="U32" s="166"/>
      <c r="V32" s="170"/>
      <c r="Z32">
        <v>0</v>
      </c>
    </row>
    <row r="33" spans="1:26" ht="24.95" customHeight="1" x14ac:dyDescent="0.25">
      <c r="A33" s="167">
        <v>23</v>
      </c>
      <c r="B33" s="162" t="s">
        <v>122</v>
      </c>
      <c r="C33" s="168" t="s">
        <v>473</v>
      </c>
      <c r="D33" s="162" t="s">
        <v>474</v>
      </c>
      <c r="E33" s="162" t="s">
        <v>475</v>
      </c>
      <c r="F33" s="163">
        <v>1</v>
      </c>
      <c r="G33" s="169"/>
      <c r="H33" s="169"/>
      <c r="I33" s="164">
        <f t="shared" si="0"/>
        <v>0</v>
      </c>
      <c r="J33" s="162">
        <f t="shared" si="1"/>
        <v>0</v>
      </c>
      <c r="K33" s="165">
        <f t="shared" si="2"/>
        <v>0</v>
      </c>
      <c r="L33" s="165">
        <f t="shared" si="3"/>
        <v>0</v>
      </c>
      <c r="M33" s="165">
        <f t="shared" si="4"/>
        <v>0</v>
      </c>
      <c r="N33" s="165">
        <v>0</v>
      </c>
      <c r="O33" s="165"/>
      <c r="P33" s="170"/>
      <c r="Q33" s="170"/>
      <c r="R33" s="170"/>
      <c r="S33" s="165">
        <f t="shared" si="5"/>
        <v>0</v>
      </c>
      <c r="T33" s="166"/>
      <c r="U33" s="166"/>
      <c r="V33" s="170"/>
      <c r="Z33">
        <v>0</v>
      </c>
    </row>
    <row r="34" spans="1:26" ht="24.95" customHeight="1" x14ac:dyDescent="0.25">
      <c r="A34" s="167">
        <v>24</v>
      </c>
      <c r="B34" s="162" t="s">
        <v>424</v>
      </c>
      <c r="C34" s="168" t="s">
        <v>476</v>
      </c>
      <c r="D34" s="162" t="s">
        <v>477</v>
      </c>
      <c r="E34" s="162" t="s">
        <v>159</v>
      </c>
      <c r="F34" s="163">
        <v>20</v>
      </c>
      <c r="G34" s="169"/>
      <c r="H34" s="169"/>
      <c r="I34" s="164">
        <f t="shared" si="0"/>
        <v>0</v>
      </c>
      <c r="J34" s="162">
        <f t="shared" si="1"/>
        <v>0</v>
      </c>
      <c r="K34" s="165">
        <f t="shared" si="2"/>
        <v>0</v>
      </c>
      <c r="L34" s="165">
        <f t="shared" si="3"/>
        <v>0</v>
      </c>
      <c r="M34" s="165">
        <f t="shared" si="4"/>
        <v>0</v>
      </c>
      <c r="N34" s="165">
        <v>0</v>
      </c>
      <c r="O34" s="165"/>
      <c r="P34" s="170"/>
      <c r="Q34" s="170"/>
      <c r="R34" s="170"/>
      <c r="S34" s="165">
        <f t="shared" si="5"/>
        <v>0</v>
      </c>
      <c r="T34" s="166"/>
      <c r="U34" s="166"/>
      <c r="V34" s="170"/>
      <c r="Z34">
        <v>0</v>
      </c>
    </row>
    <row r="35" spans="1:26" ht="24.95" customHeight="1" x14ac:dyDescent="0.25">
      <c r="A35" s="182">
        <v>25</v>
      </c>
      <c r="B35" s="177" t="s">
        <v>427</v>
      </c>
      <c r="C35" s="183" t="s">
        <v>478</v>
      </c>
      <c r="D35" s="177" t="s">
        <v>479</v>
      </c>
      <c r="E35" s="177" t="s">
        <v>159</v>
      </c>
      <c r="F35" s="178">
        <v>20</v>
      </c>
      <c r="G35" s="184"/>
      <c r="H35" s="184"/>
      <c r="I35" s="179">
        <f t="shared" si="0"/>
        <v>0</v>
      </c>
      <c r="J35" s="177">
        <f t="shared" si="1"/>
        <v>0</v>
      </c>
      <c r="K35" s="180">
        <f t="shared" si="2"/>
        <v>0</v>
      </c>
      <c r="L35" s="180">
        <f t="shared" si="3"/>
        <v>0</v>
      </c>
      <c r="M35" s="180">
        <f t="shared" si="4"/>
        <v>0</v>
      </c>
      <c r="N35" s="180">
        <v>0</v>
      </c>
      <c r="O35" s="180"/>
      <c r="P35" s="185"/>
      <c r="Q35" s="185"/>
      <c r="R35" s="185"/>
      <c r="S35" s="180">
        <f t="shared" si="5"/>
        <v>0</v>
      </c>
      <c r="T35" s="181"/>
      <c r="U35" s="181"/>
      <c r="V35" s="185"/>
      <c r="Z35">
        <v>0</v>
      </c>
    </row>
    <row r="36" spans="1:26" ht="24.95" customHeight="1" x14ac:dyDescent="0.25">
      <c r="A36" s="167">
        <v>26</v>
      </c>
      <c r="B36" s="162" t="s">
        <v>424</v>
      </c>
      <c r="C36" s="168" t="s">
        <v>480</v>
      </c>
      <c r="D36" s="162" t="s">
        <v>481</v>
      </c>
      <c r="E36" s="162" t="s">
        <v>159</v>
      </c>
      <c r="F36" s="163">
        <v>10</v>
      </c>
      <c r="G36" s="169"/>
      <c r="H36" s="169"/>
      <c r="I36" s="164">
        <f t="shared" si="0"/>
        <v>0</v>
      </c>
      <c r="J36" s="162">
        <f t="shared" si="1"/>
        <v>0</v>
      </c>
      <c r="K36" s="165">
        <f t="shared" si="2"/>
        <v>0</v>
      </c>
      <c r="L36" s="165">
        <f t="shared" si="3"/>
        <v>0</v>
      </c>
      <c r="M36" s="165">
        <f t="shared" si="4"/>
        <v>0</v>
      </c>
      <c r="N36" s="165">
        <v>0</v>
      </c>
      <c r="O36" s="165"/>
      <c r="P36" s="170"/>
      <c r="Q36" s="170"/>
      <c r="R36" s="170"/>
      <c r="S36" s="165">
        <f t="shared" si="5"/>
        <v>0</v>
      </c>
      <c r="T36" s="166"/>
      <c r="U36" s="166"/>
      <c r="V36" s="170"/>
      <c r="Z36">
        <v>0</v>
      </c>
    </row>
    <row r="37" spans="1:26" ht="24.95" customHeight="1" x14ac:dyDescent="0.25">
      <c r="A37" s="167">
        <v>27</v>
      </c>
      <c r="B37" s="162" t="s">
        <v>131</v>
      </c>
      <c r="C37" s="168" t="s">
        <v>482</v>
      </c>
      <c r="D37" s="162" t="s">
        <v>483</v>
      </c>
      <c r="E37" s="162" t="s">
        <v>159</v>
      </c>
      <c r="F37" s="163">
        <v>1</v>
      </c>
      <c r="G37" s="169"/>
      <c r="H37" s="169"/>
      <c r="I37" s="164">
        <f t="shared" si="0"/>
        <v>0</v>
      </c>
      <c r="J37" s="162">
        <f t="shared" si="1"/>
        <v>0</v>
      </c>
      <c r="K37" s="165">
        <f t="shared" si="2"/>
        <v>0</v>
      </c>
      <c r="L37" s="165">
        <f t="shared" si="3"/>
        <v>0</v>
      </c>
      <c r="M37" s="165">
        <f t="shared" si="4"/>
        <v>0</v>
      </c>
      <c r="N37" s="165">
        <v>0</v>
      </c>
      <c r="O37" s="165"/>
      <c r="P37" s="170"/>
      <c r="Q37" s="170"/>
      <c r="R37" s="170"/>
      <c r="S37" s="165">
        <f t="shared" si="5"/>
        <v>0</v>
      </c>
      <c r="T37" s="166"/>
      <c r="U37" s="166"/>
      <c r="V37" s="170"/>
      <c r="Z37">
        <v>0</v>
      </c>
    </row>
    <row r="38" spans="1:26" ht="24.95" customHeight="1" x14ac:dyDescent="0.25">
      <c r="A38" s="167">
        <v>28</v>
      </c>
      <c r="B38" s="162" t="s">
        <v>424</v>
      </c>
      <c r="C38" s="168" t="s">
        <v>484</v>
      </c>
      <c r="D38" s="162" t="s">
        <v>485</v>
      </c>
      <c r="E38" s="162" t="s">
        <v>159</v>
      </c>
      <c r="F38" s="163">
        <v>5</v>
      </c>
      <c r="G38" s="169"/>
      <c r="H38" s="169"/>
      <c r="I38" s="164">
        <f t="shared" si="0"/>
        <v>0</v>
      </c>
      <c r="J38" s="162">
        <f t="shared" si="1"/>
        <v>0</v>
      </c>
      <c r="K38" s="165">
        <f t="shared" si="2"/>
        <v>0</v>
      </c>
      <c r="L38" s="165">
        <f t="shared" si="3"/>
        <v>0</v>
      </c>
      <c r="M38" s="165">
        <f t="shared" si="4"/>
        <v>0</v>
      </c>
      <c r="N38" s="165">
        <v>0</v>
      </c>
      <c r="O38" s="165"/>
      <c r="P38" s="170"/>
      <c r="Q38" s="170"/>
      <c r="R38" s="170"/>
      <c r="S38" s="165">
        <f t="shared" si="5"/>
        <v>0</v>
      </c>
      <c r="T38" s="166"/>
      <c r="U38" s="166"/>
      <c r="V38" s="170"/>
      <c r="Z38">
        <v>0</v>
      </c>
    </row>
    <row r="39" spans="1:26" ht="24.95" customHeight="1" x14ac:dyDescent="0.25">
      <c r="A39" s="182">
        <v>29</v>
      </c>
      <c r="B39" s="177" t="s">
        <v>486</v>
      </c>
      <c r="C39" s="183" t="s">
        <v>487</v>
      </c>
      <c r="D39" s="177" t="s">
        <v>488</v>
      </c>
      <c r="E39" s="177" t="s">
        <v>159</v>
      </c>
      <c r="F39" s="178">
        <v>5</v>
      </c>
      <c r="G39" s="184"/>
      <c r="H39" s="184"/>
      <c r="I39" s="179">
        <f t="shared" si="0"/>
        <v>0</v>
      </c>
      <c r="J39" s="177">
        <f t="shared" si="1"/>
        <v>0</v>
      </c>
      <c r="K39" s="180">
        <f t="shared" si="2"/>
        <v>0</v>
      </c>
      <c r="L39" s="180">
        <f t="shared" si="3"/>
        <v>0</v>
      </c>
      <c r="M39" s="180">
        <f t="shared" si="4"/>
        <v>0</v>
      </c>
      <c r="N39" s="180">
        <v>0</v>
      </c>
      <c r="O39" s="180"/>
      <c r="P39" s="185">
        <v>1.4999999999999999E-4</v>
      </c>
      <c r="Q39" s="185"/>
      <c r="R39" s="185">
        <v>1.4999999999999999E-4</v>
      </c>
      <c r="S39" s="180">
        <f t="shared" si="5"/>
        <v>1E-3</v>
      </c>
      <c r="T39" s="181"/>
      <c r="U39" s="181"/>
      <c r="V39" s="185"/>
      <c r="Z39">
        <v>0</v>
      </c>
    </row>
    <row r="40" spans="1:26" x14ac:dyDescent="0.25">
      <c r="A40" s="146"/>
      <c r="B40" s="146"/>
      <c r="C40" s="161">
        <v>921</v>
      </c>
      <c r="D40" s="161" t="s">
        <v>422</v>
      </c>
      <c r="E40" s="146"/>
      <c r="F40" s="160"/>
      <c r="G40" s="149">
        <f>ROUND((SUM(L10:L39))/1,2)</f>
        <v>0</v>
      </c>
      <c r="H40" s="149">
        <f>ROUND((SUM(M10:M39))/1,2)</f>
        <v>0</v>
      </c>
      <c r="I40" s="149">
        <f>ROUND((SUM(I10:I39))/1,2)</f>
        <v>0</v>
      </c>
      <c r="J40" s="146"/>
      <c r="K40" s="146"/>
      <c r="L40" s="146">
        <f>ROUND((SUM(L10:L39))/1,2)</f>
        <v>0</v>
      </c>
      <c r="M40" s="146">
        <f>ROUND((SUM(M10:M39))/1,2)</f>
        <v>0</v>
      </c>
      <c r="N40" s="146"/>
      <c r="O40" s="146"/>
      <c r="P40" s="171"/>
      <c r="Q40" s="146"/>
      <c r="R40" s="146"/>
      <c r="S40" s="171">
        <f>ROUND((SUM(S10:S39))/1,2)</f>
        <v>0.02</v>
      </c>
      <c r="T40" s="143"/>
      <c r="U40" s="143"/>
      <c r="V40" s="2">
        <f>ROUND((SUM(V10:V39))/1,2)</f>
        <v>0</v>
      </c>
      <c r="W40" s="143"/>
      <c r="X40" s="143"/>
      <c r="Y40" s="143"/>
      <c r="Z40" s="143"/>
    </row>
    <row r="41" spans="1:26" x14ac:dyDescent="0.25">
      <c r="A41" s="1"/>
      <c r="B41" s="1"/>
      <c r="C41" s="1"/>
      <c r="D41" s="1"/>
      <c r="E41" s="1"/>
      <c r="F41" s="156"/>
      <c r="G41" s="139"/>
      <c r="H41" s="139"/>
      <c r="I41" s="139"/>
      <c r="J41" s="1"/>
      <c r="K41" s="1"/>
      <c r="L41" s="1"/>
      <c r="M41" s="1"/>
      <c r="N41" s="1"/>
      <c r="O41" s="1"/>
      <c r="P41" s="1"/>
      <c r="Q41" s="1"/>
      <c r="R41" s="1"/>
      <c r="S41" s="1"/>
      <c r="V41" s="1"/>
    </row>
    <row r="42" spans="1:26" x14ac:dyDescent="0.25">
      <c r="A42" s="146"/>
      <c r="B42" s="146"/>
      <c r="C42" s="161">
        <v>946</v>
      </c>
      <c r="D42" s="161" t="s">
        <v>423</v>
      </c>
      <c r="E42" s="146"/>
      <c r="F42" s="160"/>
      <c r="G42" s="147"/>
      <c r="H42" s="147"/>
      <c r="I42" s="147"/>
      <c r="J42" s="146"/>
      <c r="K42" s="146"/>
      <c r="L42" s="146"/>
      <c r="M42" s="146"/>
      <c r="N42" s="146"/>
      <c r="O42" s="146"/>
      <c r="P42" s="146"/>
      <c r="Q42" s="146"/>
      <c r="R42" s="146"/>
      <c r="S42" s="146"/>
      <c r="T42" s="143"/>
      <c r="U42" s="143"/>
      <c r="V42" s="146"/>
      <c r="W42" s="143"/>
      <c r="X42" s="143"/>
      <c r="Y42" s="143"/>
      <c r="Z42" s="143"/>
    </row>
    <row r="43" spans="1:26" ht="24.95" customHeight="1" x14ac:dyDescent="0.25">
      <c r="A43" s="167">
        <v>30</v>
      </c>
      <c r="B43" s="162" t="s">
        <v>489</v>
      </c>
      <c r="C43" s="168" t="s">
        <v>490</v>
      </c>
      <c r="D43" s="162" t="s">
        <v>491</v>
      </c>
      <c r="E43" s="162" t="s">
        <v>103</v>
      </c>
      <c r="F43" s="163">
        <v>50</v>
      </c>
      <c r="G43" s="169"/>
      <c r="H43" s="169"/>
      <c r="I43" s="164">
        <f>ROUND(F43*(G43+H43),2)</f>
        <v>0</v>
      </c>
      <c r="J43" s="162">
        <f>ROUND(F43*(N43),2)</f>
        <v>0</v>
      </c>
      <c r="K43" s="165">
        <f>ROUND(F43*(O43),2)</f>
        <v>0</v>
      </c>
      <c r="L43" s="165">
        <f>ROUND(F43*(G43),2)</f>
        <v>0</v>
      </c>
      <c r="M43" s="165">
        <f>ROUND(F43*(H43),2)</f>
        <v>0</v>
      </c>
      <c r="N43" s="165">
        <v>0</v>
      </c>
      <c r="O43" s="165"/>
      <c r="P43" s="170"/>
      <c r="Q43" s="170"/>
      <c r="R43" s="170"/>
      <c r="S43" s="165">
        <f>ROUND(F43*(P43),3)</f>
        <v>0</v>
      </c>
      <c r="T43" s="166"/>
      <c r="U43" s="166"/>
      <c r="V43" s="170"/>
      <c r="Z43">
        <v>0</v>
      </c>
    </row>
    <row r="44" spans="1:26" ht="24.95" customHeight="1" x14ac:dyDescent="0.25">
      <c r="A44" s="167">
        <v>31</v>
      </c>
      <c r="B44" s="162" t="s">
        <v>489</v>
      </c>
      <c r="C44" s="168" t="s">
        <v>492</v>
      </c>
      <c r="D44" s="162" t="s">
        <v>493</v>
      </c>
      <c r="E44" s="162" t="s">
        <v>103</v>
      </c>
      <c r="F44" s="163">
        <v>50</v>
      </c>
      <c r="G44" s="169"/>
      <c r="H44" s="169"/>
      <c r="I44" s="164">
        <f>ROUND(F44*(G44+H44),2)</f>
        <v>0</v>
      </c>
      <c r="J44" s="162">
        <f>ROUND(F44*(N44),2)</f>
        <v>0</v>
      </c>
      <c r="K44" s="165">
        <f>ROUND(F44*(O44),2)</f>
        <v>0</v>
      </c>
      <c r="L44" s="165">
        <f>ROUND(F44*(G44),2)</f>
        <v>0</v>
      </c>
      <c r="M44" s="165">
        <f>ROUND(F44*(H44),2)</f>
        <v>0</v>
      </c>
      <c r="N44" s="165">
        <v>0</v>
      </c>
      <c r="O44" s="165"/>
      <c r="P44" s="170"/>
      <c r="Q44" s="170"/>
      <c r="R44" s="170"/>
      <c r="S44" s="165">
        <f>ROUND(F44*(P44),3)</f>
        <v>0</v>
      </c>
      <c r="T44" s="166"/>
      <c r="U44" s="166"/>
      <c r="V44" s="170"/>
      <c r="Z44">
        <v>0</v>
      </c>
    </row>
    <row r="45" spans="1:26" ht="24.95" customHeight="1" x14ac:dyDescent="0.25">
      <c r="A45" s="167">
        <v>32</v>
      </c>
      <c r="B45" s="162" t="s">
        <v>489</v>
      </c>
      <c r="C45" s="168" t="s">
        <v>494</v>
      </c>
      <c r="D45" s="162" t="s">
        <v>495</v>
      </c>
      <c r="E45" s="162" t="s">
        <v>159</v>
      </c>
      <c r="F45" s="163">
        <v>10</v>
      </c>
      <c r="G45" s="169"/>
      <c r="H45" s="169"/>
      <c r="I45" s="164">
        <f>ROUND(F45*(G45+H45),2)</f>
        <v>0</v>
      </c>
      <c r="J45" s="162">
        <f>ROUND(F45*(N45),2)</f>
        <v>0</v>
      </c>
      <c r="K45" s="165">
        <f>ROUND(F45*(O45),2)</f>
        <v>0</v>
      </c>
      <c r="L45" s="165">
        <f>ROUND(F45*(G45),2)</f>
        <v>0</v>
      </c>
      <c r="M45" s="165">
        <f>ROUND(F45*(H45),2)</f>
        <v>0</v>
      </c>
      <c r="N45" s="165">
        <v>0</v>
      </c>
      <c r="O45" s="165"/>
      <c r="P45" s="170"/>
      <c r="Q45" s="170"/>
      <c r="R45" s="170"/>
      <c r="S45" s="165">
        <f>ROUND(F45*(P45),3)</f>
        <v>0</v>
      </c>
      <c r="T45" s="166"/>
      <c r="U45" s="166"/>
      <c r="V45" s="170"/>
      <c r="Z45">
        <v>0</v>
      </c>
    </row>
    <row r="46" spans="1:26" x14ac:dyDescent="0.25">
      <c r="A46" s="146"/>
      <c r="B46" s="146"/>
      <c r="C46" s="161">
        <v>946</v>
      </c>
      <c r="D46" s="161" t="s">
        <v>423</v>
      </c>
      <c r="E46" s="146"/>
      <c r="F46" s="160"/>
      <c r="G46" s="149">
        <f>ROUND((SUM(L42:L45))/1,2)</f>
        <v>0</v>
      </c>
      <c r="H46" s="149">
        <f>ROUND((SUM(M42:M45))/1,2)</f>
        <v>0</v>
      </c>
      <c r="I46" s="149">
        <f>ROUND((SUM(I42:I45))/1,2)</f>
        <v>0</v>
      </c>
      <c r="J46" s="146"/>
      <c r="K46" s="146"/>
      <c r="L46" s="146">
        <f>ROUND((SUM(L42:L45))/1,2)</f>
        <v>0</v>
      </c>
      <c r="M46" s="146">
        <f>ROUND((SUM(M42:M45))/1,2)</f>
        <v>0</v>
      </c>
      <c r="N46" s="146"/>
      <c r="O46" s="146"/>
      <c r="P46" s="171"/>
      <c r="Q46" s="1"/>
      <c r="R46" s="1"/>
      <c r="S46" s="171">
        <f>ROUND((SUM(S42:S45))/1,2)</f>
        <v>0</v>
      </c>
      <c r="T46" s="172"/>
      <c r="U46" s="172"/>
      <c r="V46" s="2">
        <f>ROUND((SUM(V42:V45))/1,2)</f>
        <v>0</v>
      </c>
    </row>
    <row r="47" spans="1:26" x14ac:dyDescent="0.25">
      <c r="A47" s="1"/>
      <c r="B47" s="1"/>
      <c r="C47" s="1"/>
      <c r="D47" s="1"/>
      <c r="E47" s="1"/>
      <c r="F47" s="156"/>
      <c r="G47" s="139"/>
      <c r="H47" s="139"/>
      <c r="I47" s="139"/>
      <c r="J47" s="1"/>
      <c r="K47" s="1"/>
      <c r="L47" s="1"/>
      <c r="M47" s="1"/>
      <c r="N47" s="1"/>
      <c r="O47" s="1"/>
      <c r="P47" s="1"/>
      <c r="Q47" s="1"/>
      <c r="R47" s="1"/>
      <c r="S47" s="1"/>
      <c r="V47" s="1"/>
    </row>
    <row r="48" spans="1:26" x14ac:dyDescent="0.25">
      <c r="A48" s="146"/>
      <c r="B48" s="146"/>
      <c r="C48" s="146"/>
      <c r="D48" s="2" t="s">
        <v>238</v>
      </c>
      <c r="E48" s="146"/>
      <c r="F48" s="160"/>
      <c r="G48" s="149">
        <f>ROUND((SUM(L9:L47))/2,2)</f>
        <v>0</v>
      </c>
      <c r="H48" s="149">
        <f>ROUND((SUM(M9:M47))/2,2)</f>
        <v>0</v>
      </c>
      <c r="I48" s="149">
        <f>ROUND((SUM(I9:I47))/2,2)</f>
        <v>0</v>
      </c>
      <c r="J48" s="146"/>
      <c r="K48" s="146"/>
      <c r="L48" s="146">
        <f>ROUND((SUM(L9:L47))/2,2)</f>
        <v>0</v>
      </c>
      <c r="M48" s="146">
        <f>ROUND((SUM(M9:M47))/2,2)</f>
        <v>0</v>
      </c>
      <c r="N48" s="146"/>
      <c r="O48" s="146"/>
      <c r="P48" s="171"/>
      <c r="Q48" s="1"/>
      <c r="R48" s="1"/>
      <c r="S48" s="171">
        <f>ROUND((SUM(S9:S47))/2,2)</f>
        <v>0.02</v>
      </c>
      <c r="V48" s="2">
        <f>ROUND((SUM(V9:V47))/2,2)</f>
        <v>0</v>
      </c>
    </row>
    <row r="49" spans="1:26" x14ac:dyDescent="0.25">
      <c r="A49" s="173"/>
      <c r="B49" s="173"/>
      <c r="C49" s="173"/>
      <c r="D49" s="173" t="s">
        <v>79</v>
      </c>
      <c r="E49" s="173"/>
      <c r="F49" s="174"/>
      <c r="G49" s="175">
        <f>ROUND((SUM(L9:L48))/3,2)</f>
        <v>0</v>
      </c>
      <c r="H49" s="175">
        <f>ROUND((SUM(M9:M48))/3,2)</f>
        <v>0</v>
      </c>
      <c r="I49" s="175">
        <f>ROUND((SUM(I9:I48))/3,2)</f>
        <v>0</v>
      </c>
      <c r="J49" s="173"/>
      <c r="K49" s="173">
        <f>ROUND((SUM(K9:K48))/3,2)</f>
        <v>0</v>
      </c>
      <c r="L49" s="173">
        <f>ROUND((SUM(L9:L48))/3,2)</f>
        <v>0</v>
      </c>
      <c r="M49" s="173">
        <f>ROUND((SUM(M9:M48))/3,2)</f>
        <v>0</v>
      </c>
      <c r="N49" s="173"/>
      <c r="O49" s="173"/>
      <c r="P49" s="174"/>
      <c r="Q49" s="173"/>
      <c r="R49" s="173"/>
      <c r="S49" s="174">
        <f>ROUND((SUM(S9:S48))/3,2)</f>
        <v>0.02</v>
      </c>
      <c r="T49" s="176"/>
      <c r="U49" s="176"/>
      <c r="V49" s="173">
        <f>ROUND((SUM(V9:V48))/3,2)</f>
        <v>0</v>
      </c>
      <c r="Z49">
        <f>(SUM(Z9:Z48))</f>
        <v>0</v>
      </c>
    </row>
  </sheetData>
  <mergeCells count="3">
    <mergeCell ref="B1:H1"/>
    <mergeCell ref="B2:H2"/>
    <mergeCell ref="B3:H3"/>
  </mergeCells>
  <printOptions horizontalCentered="1" gridLines="1"/>
  <pageMargins left="0.7" right="6.9444444444444441E-3" top="0.75" bottom="0.75" header="0.3" footer="0.3"/>
  <pageSetup paperSize="9" scale="90" orientation="landscape" verticalDpi="0" r:id="rId1"/>
  <headerFooter>
    <oddHeader>&amp;C&amp;B&amp; Rozpočet Zateplenie budovy OcÚ v Demandiciach / Bleskozvod</oddHeader>
    <oddFooter>&amp;RStrana &amp;P z &amp;N    &amp;L&amp;7Spracované systémom Systematic® Kalkulus, tel.: 051 77 10 585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1"/>
  <sheetViews>
    <sheetView workbookViewId="0"/>
  </sheetViews>
  <sheetFormatPr defaultColWidth="0" defaultRowHeight="15" x14ac:dyDescent="0.25"/>
  <cols>
    <col min="1" max="1" width="1.7109375" customWidth="1"/>
    <col min="2" max="2" width="3.7109375" customWidth="1"/>
    <col min="3" max="3" width="4.7109375" customWidth="1"/>
    <col min="4" max="6" width="10.7109375" customWidth="1"/>
    <col min="7" max="7" width="3.7109375" customWidth="1"/>
    <col min="8" max="8" width="19.7109375" customWidth="1"/>
    <col min="9" max="10" width="10.7109375" customWidth="1"/>
    <col min="11" max="26" width="0" hidden="1" customWidth="1"/>
    <col min="27" max="27" width="0.42578125" customWidth="1"/>
    <col min="28" max="16384" width="9.140625" hidden="1"/>
  </cols>
  <sheetData>
    <row r="1" spans="1:23" ht="27.95" customHeight="1" thickBot="1" x14ac:dyDescent="0.3">
      <c r="A1" s="3"/>
      <c r="B1" s="13"/>
      <c r="C1" s="13"/>
      <c r="D1" s="13"/>
      <c r="E1" s="13"/>
      <c r="F1" s="14" t="s">
        <v>18</v>
      </c>
      <c r="G1" s="13"/>
      <c r="H1" s="13"/>
      <c r="I1" s="13"/>
      <c r="J1" s="13"/>
      <c r="W1">
        <v>30.126000000000001</v>
      </c>
    </row>
    <row r="2" spans="1:23" ht="30" customHeight="1" thickTop="1" x14ac:dyDescent="0.25">
      <c r="A2" s="12"/>
      <c r="B2" s="212" t="s">
        <v>1</v>
      </c>
      <c r="C2" s="213"/>
      <c r="D2" s="213"/>
      <c r="E2" s="213"/>
      <c r="F2" s="213"/>
      <c r="G2" s="213"/>
      <c r="H2" s="213"/>
      <c r="I2" s="213"/>
      <c r="J2" s="214"/>
    </row>
    <row r="3" spans="1:23" ht="18" customHeight="1" x14ac:dyDescent="0.25">
      <c r="A3" s="12"/>
      <c r="B3" s="33" t="s">
        <v>20</v>
      </c>
      <c r="C3" s="34"/>
      <c r="D3" s="35"/>
      <c r="E3" s="35"/>
      <c r="F3" s="35"/>
      <c r="G3" s="16"/>
      <c r="H3" s="16"/>
      <c r="I3" s="36" t="s">
        <v>19</v>
      </c>
      <c r="J3" s="29"/>
    </row>
    <row r="4" spans="1:23" ht="18" customHeight="1" x14ac:dyDescent="0.25">
      <c r="A4" s="12"/>
      <c r="B4" s="22"/>
      <c r="C4" s="19"/>
      <c r="D4" s="16"/>
      <c r="E4" s="16"/>
      <c r="F4" s="16"/>
      <c r="G4" s="16"/>
      <c r="H4" s="16"/>
      <c r="I4" s="36" t="s">
        <v>21</v>
      </c>
      <c r="J4" s="29"/>
    </row>
    <row r="5" spans="1:23" ht="18" customHeight="1" thickBot="1" x14ac:dyDescent="0.3">
      <c r="A5" s="12"/>
      <c r="B5" s="37" t="s">
        <v>22</v>
      </c>
      <c r="C5" s="19"/>
      <c r="D5" s="16"/>
      <c r="E5" s="16"/>
      <c r="F5" s="38" t="s">
        <v>23</v>
      </c>
      <c r="G5" s="16"/>
      <c r="H5" s="16"/>
      <c r="I5" s="36" t="s">
        <v>24</v>
      </c>
      <c r="J5" s="39" t="s">
        <v>25</v>
      </c>
    </row>
    <row r="6" spans="1:23" ht="20.100000000000001" customHeight="1" thickTop="1" x14ac:dyDescent="0.25">
      <c r="A6" s="12"/>
      <c r="B6" s="206" t="s">
        <v>26</v>
      </c>
      <c r="C6" s="207"/>
      <c r="D6" s="207"/>
      <c r="E6" s="207"/>
      <c r="F6" s="207"/>
      <c r="G6" s="207"/>
      <c r="H6" s="207"/>
      <c r="I6" s="207"/>
      <c r="J6" s="208"/>
    </row>
    <row r="7" spans="1:23" ht="18" customHeight="1" x14ac:dyDescent="0.25">
      <c r="A7" s="12"/>
      <c r="B7" s="48" t="s">
        <v>29</v>
      </c>
      <c r="C7" s="41"/>
      <c r="D7" s="17"/>
      <c r="E7" s="17"/>
      <c r="F7" s="17"/>
      <c r="G7" s="49" t="s">
        <v>30</v>
      </c>
      <c r="H7" s="17"/>
      <c r="I7" s="27"/>
      <c r="J7" s="42"/>
    </row>
    <row r="8" spans="1:23" ht="20.100000000000001" customHeight="1" x14ac:dyDescent="0.25">
      <c r="A8" s="12"/>
      <c r="B8" s="209" t="s">
        <v>27</v>
      </c>
      <c r="C8" s="210"/>
      <c r="D8" s="210"/>
      <c r="E8" s="210"/>
      <c r="F8" s="210"/>
      <c r="G8" s="210"/>
      <c r="H8" s="210"/>
      <c r="I8" s="210"/>
      <c r="J8" s="211"/>
    </row>
    <row r="9" spans="1:23" ht="18" customHeight="1" x14ac:dyDescent="0.25">
      <c r="A9" s="12"/>
      <c r="B9" s="37" t="s">
        <v>29</v>
      </c>
      <c r="C9" s="19"/>
      <c r="D9" s="16"/>
      <c r="E9" s="16"/>
      <c r="F9" s="16"/>
      <c r="G9" s="38" t="s">
        <v>30</v>
      </c>
      <c r="H9" s="16"/>
      <c r="I9" s="26"/>
      <c r="J9" s="29"/>
    </row>
    <row r="10" spans="1:23" ht="20.100000000000001" customHeight="1" x14ac:dyDescent="0.25">
      <c r="A10" s="12"/>
      <c r="B10" s="209" t="s">
        <v>28</v>
      </c>
      <c r="C10" s="210"/>
      <c r="D10" s="210"/>
      <c r="E10" s="210"/>
      <c r="F10" s="210"/>
      <c r="G10" s="210"/>
      <c r="H10" s="210"/>
      <c r="I10" s="210"/>
      <c r="J10" s="211"/>
    </row>
    <row r="11" spans="1:23" ht="18" customHeight="1" thickBot="1" x14ac:dyDescent="0.3">
      <c r="A11" s="12"/>
      <c r="B11" s="37" t="s">
        <v>29</v>
      </c>
      <c r="C11" s="19"/>
      <c r="D11" s="16"/>
      <c r="E11" s="16"/>
      <c r="F11" s="16"/>
      <c r="G11" s="38" t="s">
        <v>30</v>
      </c>
      <c r="H11" s="16"/>
      <c r="I11" s="26"/>
      <c r="J11" s="29"/>
    </row>
    <row r="12" spans="1:23" ht="18" customHeight="1" thickTop="1" x14ac:dyDescent="0.25">
      <c r="A12" s="12"/>
      <c r="B12" s="43"/>
      <c r="C12" s="44"/>
      <c r="D12" s="45"/>
      <c r="E12" s="45"/>
      <c r="F12" s="45"/>
      <c r="G12" s="45"/>
      <c r="H12" s="45"/>
      <c r="I12" s="46"/>
      <c r="J12" s="47"/>
    </row>
    <row r="13" spans="1:23" ht="18" customHeight="1" thickBot="1" x14ac:dyDescent="0.3">
      <c r="A13" s="12"/>
      <c r="B13" s="40"/>
      <c r="C13" s="41"/>
      <c r="D13" s="17"/>
      <c r="E13" s="17"/>
      <c r="F13" s="17"/>
      <c r="G13" s="17"/>
      <c r="H13" s="17"/>
      <c r="I13" s="27"/>
      <c r="J13" s="42"/>
    </row>
    <row r="14" spans="1:23" ht="18" customHeight="1" thickTop="1" x14ac:dyDescent="0.25">
      <c r="A14" s="12"/>
      <c r="B14" s="51" t="s">
        <v>31</v>
      </c>
      <c r="C14" s="79" t="s">
        <v>6</v>
      </c>
      <c r="D14" s="80" t="s">
        <v>60</v>
      </c>
      <c r="E14" s="81" t="s">
        <v>61</v>
      </c>
      <c r="F14" s="79" t="s">
        <v>62</v>
      </c>
      <c r="G14" s="51" t="s">
        <v>38</v>
      </c>
      <c r="H14" s="44"/>
      <c r="I14" s="46"/>
      <c r="J14" s="47"/>
    </row>
    <row r="15" spans="1:23" ht="18" customHeight="1" x14ac:dyDescent="0.25">
      <c r="A15" s="12"/>
      <c r="B15" s="86">
        <v>1</v>
      </c>
      <c r="C15" s="87" t="s">
        <v>32</v>
      </c>
      <c r="D15" s="88">
        <f>'Rekap Zatepl. obvod. plášť'!B15</f>
        <v>0</v>
      </c>
      <c r="E15" s="89">
        <f>'Rekap Zatepl. obvod. plášť'!C15</f>
        <v>0</v>
      </c>
      <c r="F15" s="87">
        <f>'Rekap Zatepl. obvod. plášť'!D15</f>
        <v>0</v>
      </c>
      <c r="G15" s="52">
        <v>7</v>
      </c>
      <c r="H15" s="54" t="s">
        <v>39</v>
      </c>
      <c r="I15" s="27"/>
      <c r="J15" s="56">
        <v>0</v>
      </c>
    </row>
    <row r="16" spans="1:23" ht="18" customHeight="1" x14ac:dyDescent="0.25">
      <c r="A16" s="12"/>
      <c r="B16" s="84">
        <v>2</v>
      </c>
      <c r="C16" s="85" t="s">
        <v>33</v>
      </c>
      <c r="D16" s="90">
        <f>'Rekap Zatepl. obvod. plášť'!B20</f>
        <v>0</v>
      </c>
      <c r="E16" s="91">
        <f>'Rekap Zatepl. obvod. plášť'!C20</f>
        <v>0</v>
      </c>
      <c r="F16" s="100">
        <f>'Rekap Zatepl. obvod. plášť'!D20</f>
        <v>0</v>
      </c>
      <c r="G16" s="103"/>
      <c r="H16" s="115"/>
      <c r="I16" s="117"/>
      <c r="J16" s="110"/>
    </row>
    <row r="17" spans="1:26" ht="18" customHeight="1" x14ac:dyDescent="0.25">
      <c r="A17" s="12"/>
      <c r="B17" s="58">
        <v>3</v>
      </c>
      <c r="C17" s="61" t="s">
        <v>34</v>
      </c>
      <c r="D17" s="82"/>
      <c r="E17" s="83"/>
      <c r="F17" s="75"/>
      <c r="G17" s="52">
        <v>8</v>
      </c>
      <c r="H17" s="62" t="s">
        <v>40</v>
      </c>
      <c r="I17" s="117"/>
      <c r="J17" s="110">
        <f>'SO Zateplenie obvodového plášťa'!Z78</f>
        <v>0</v>
      </c>
    </row>
    <row r="18" spans="1:26" ht="18" customHeight="1" x14ac:dyDescent="0.25">
      <c r="A18" s="12"/>
      <c r="B18" s="52">
        <v>4</v>
      </c>
      <c r="C18" s="62" t="s">
        <v>35</v>
      </c>
      <c r="D18" s="66"/>
      <c r="E18" s="65"/>
      <c r="F18" s="68"/>
      <c r="G18" s="52">
        <v>9</v>
      </c>
      <c r="H18" s="62" t="s">
        <v>41</v>
      </c>
      <c r="I18" s="117"/>
      <c r="J18" s="110">
        <v>0</v>
      </c>
    </row>
    <row r="19" spans="1:26" ht="18" customHeight="1" x14ac:dyDescent="0.25">
      <c r="A19" s="12"/>
      <c r="B19" s="52">
        <v>5</v>
      </c>
      <c r="C19" s="62" t="s">
        <v>36</v>
      </c>
      <c r="D19" s="66"/>
      <c r="E19" s="65"/>
      <c r="F19" s="68"/>
      <c r="G19" s="103"/>
      <c r="H19" s="115"/>
      <c r="I19" s="117"/>
      <c r="J19" s="116"/>
    </row>
    <row r="20" spans="1:26" ht="18" customHeight="1" thickBot="1" x14ac:dyDescent="0.3">
      <c r="A20" s="12"/>
      <c r="B20" s="52">
        <v>6</v>
      </c>
      <c r="C20" s="63" t="s">
        <v>37</v>
      </c>
      <c r="D20" s="67"/>
      <c r="E20" s="95"/>
      <c r="F20" s="101">
        <f>SUM(F15:F19)</f>
        <v>0</v>
      </c>
      <c r="G20" s="52">
        <v>10</v>
      </c>
      <c r="H20" s="62" t="s">
        <v>37</v>
      </c>
      <c r="I20" s="119"/>
      <c r="J20" s="94">
        <f>SUM(J15:J19)</f>
        <v>0</v>
      </c>
    </row>
    <row r="21" spans="1:26" ht="18" customHeight="1" thickTop="1" x14ac:dyDescent="0.25">
      <c r="A21" s="12"/>
      <c r="B21" s="57" t="s">
        <v>49</v>
      </c>
      <c r="C21" s="60" t="s">
        <v>50</v>
      </c>
      <c r="D21" s="64"/>
      <c r="E21" s="18"/>
      <c r="F21" s="93"/>
      <c r="G21" s="57" t="s">
        <v>56</v>
      </c>
      <c r="H21" s="53" t="s">
        <v>50</v>
      </c>
      <c r="I21" s="27"/>
      <c r="J21" s="120"/>
    </row>
    <row r="22" spans="1:26" ht="18" customHeight="1" x14ac:dyDescent="0.25">
      <c r="A22" s="12"/>
      <c r="B22" s="58">
        <v>11</v>
      </c>
      <c r="C22" s="54" t="s">
        <v>51</v>
      </c>
      <c r="D22" s="74"/>
      <c r="E22" s="77" t="s">
        <v>54</v>
      </c>
      <c r="F22" s="75">
        <f>((F16*U22*0)+(F17*V22*0)+(F18*W22*0))/100</f>
        <v>0</v>
      </c>
      <c r="G22" s="58">
        <v>16</v>
      </c>
      <c r="H22" s="61" t="s">
        <v>57</v>
      </c>
      <c r="I22" s="118" t="s">
        <v>54</v>
      </c>
      <c r="J22" s="109">
        <f>((F16*X22*0)+(F17*Y22*0)+(F18*Z22*0))/100</f>
        <v>0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</row>
    <row r="23" spans="1:26" ht="18" customHeight="1" x14ac:dyDescent="0.25">
      <c r="A23" s="12"/>
      <c r="B23" s="52">
        <v>12</v>
      </c>
      <c r="C23" s="55" t="s">
        <v>52</v>
      </c>
      <c r="D23" s="59"/>
      <c r="E23" s="77" t="s">
        <v>55</v>
      </c>
      <c r="F23" s="68">
        <f>((F16*U23*0)+(F17*V23*0)+(F18*W23*0))/100</f>
        <v>0</v>
      </c>
      <c r="G23" s="52">
        <v>17</v>
      </c>
      <c r="H23" s="62" t="s">
        <v>58</v>
      </c>
      <c r="I23" s="118" t="s">
        <v>54</v>
      </c>
      <c r="J23" s="110">
        <f>((F16*X23*0)+(F17*Y23*0)+(F18*Z23*0))/100</f>
        <v>0</v>
      </c>
      <c r="U23">
        <v>1</v>
      </c>
      <c r="V23">
        <v>1</v>
      </c>
      <c r="W23">
        <v>0</v>
      </c>
      <c r="X23">
        <v>1</v>
      </c>
      <c r="Y23">
        <v>1</v>
      </c>
      <c r="Z23">
        <v>1</v>
      </c>
    </row>
    <row r="24" spans="1:26" ht="18" customHeight="1" x14ac:dyDescent="0.25">
      <c r="A24" s="12"/>
      <c r="B24" s="52">
        <v>13</v>
      </c>
      <c r="C24" s="55" t="s">
        <v>53</v>
      </c>
      <c r="D24" s="59"/>
      <c r="E24" s="77" t="s">
        <v>54</v>
      </c>
      <c r="F24" s="68">
        <f>((F16*U24*0)+(F17*V24*0)+(F18*W24*0))/100</f>
        <v>0</v>
      </c>
      <c r="G24" s="52">
        <v>18</v>
      </c>
      <c r="H24" s="62" t="s">
        <v>59</v>
      </c>
      <c r="I24" s="118" t="s">
        <v>55</v>
      </c>
      <c r="J24" s="110">
        <f>((F16*X24*0)+(F17*Y24*0)+(F18*Z24*0))/100</f>
        <v>0</v>
      </c>
      <c r="U24">
        <v>1</v>
      </c>
      <c r="V24">
        <v>1</v>
      </c>
      <c r="W24">
        <v>1</v>
      </c>
      <c r="X24">
        <v>1</v>
      </c>
      <c r="Y24">
        <v>1</v>
      </c>
      <c r="Z24">
        <v>0</v>
      </c>
    </row>
    <row r="25" spans="1:26" ht="18" customHeight="1" x14ac:dyDescent="0.25">
      <c r="A25" s="12"/>
      <c r="B25" s="52">
        <v>14</v>
      </c>
      <c r="C25" s="19"/>
      <c r="D25" s="59"/>
      <c r="E25" s="78"/>
      <c r="F25" s="76"/>
      <c r="G25" s="52">
        <v>19</v>
      </c>
      <c r="H25" s="115"/>
      <c r="I25" s="117"/>
      <c r="J25" s="116"/>
    </row>
    <row r="26" spans="1:26" ht="18" customHeight="1" thickBot="1" x14ac:dyDescent="0.3">
      <c r="A26" s="12"/>
      <c r="B26" s="52">
        <v>15</v>
      </c>
      <c r="C26" s="55"/>
      <c r="D26" s="59"/>
      <c r="E26" s="59"/>
      <c r="F26" s="102"/>
      <c r="G26" s="52">
        <v>20</v>
      </c>
      <c r="H26" s="62" t="s">
        <v>37</v>
      </c>
      <c r="I26" s="119"/>
      <c r="J26" s="94">
        <f>SUM(J22:J25)+SUM(F22:F25)</f>
        <v>0</v>
      </c>
    </row>
    <row r="27" spans="1:26" ht="18" customHeight="1" thickTop="1" x14ac:dyDescent="0.25">
      <c r="A27" s="12"/>
      <c r="B27" s="96"/>
      <c r="C27" s="131" t="s">
        <v>65</v>
      </c>
      <c r="D27" s="124"/>
      <c r="E27" s="97"/>
      <c r="F27" s="28"/>
      <c r="G27" s="104" t="s">
        <v>42</v>
      </c>
      <c r="H27" s="99" t="s">
        <v>43</v>
      </c>
      <c r="I27" s="27"/>
      <c r="J27" s="30"/>
    </row>
    <row r="28" spans="1:26" ht="18" customHeight="1" x14ac:dyDescent="0.25">
      <c r="A28" s="12"/>
      <c r="B28" s="25"/>
      <c r="C28" s="122"/>
      <c r="D28" s="125"/>
      <c r="E28" s="21"/>
      <c r="F28" s="12"/>
      <c r="G28" s="84">
        <v>21</v>
      </c>
      <c r="H28" s="85" t="s">
        <v>44</v>
      </c>
      <c r="I28" s="112"/>
      <c r="J28" s="92">
        <f>F20+J20+F26+J26</f>
        <v>0</v>
      </c>
    </row>
    <row r="29" spans="1:26" ht="18" customHeight="1" x14ac:dyDescent="0.25">
      <c r="A29" s="12"/>
      <c r="B29" s="69"/>
      <c r="C29" s="123"/>
      <c r="D29" s="126"/>
      <c r="E29" s="21"/>
      <c r="F29" s="12"/>
      <c r="G29" s="58">
        <v>22</v>
      </c>
      <c r="H29" s="61" t="s">
        <v>45</v>
      </c>
      <c r="I29" s="113">
        <f>J28-SUM('SO Zateplenie obvodového plášťa'!K9:'SO Zateplenie obvodového plášťa'!K77)</f>
        <v>0</v>
      </c>
      <c r="J29" s="109">
        <f>ROUND(((ROUND(I29,2)*20)*1/100),2)</f>
        <v>0</v>
      </c>
    </row>
    <row r="30" spans="1:26" ht="18" customHeight="1" x14ac:dyDescent="0.25">
      <c r="A30" s="12"/>
      <c r="B30" s="22"/>
      <c r="C30" s="115"/>
      <c r="D30" s="117"/>
      <c r="E30" s="21"/>
      <c r="F30" s="12"/>
      <c r="G30" s="52">
        <v>23</v>
      </c>
      <c r="H30" s="62" t="s">
        <v>46</v>
      </c>
      <c r="I30" s="77">
        <f>SUM('SO Zateplenie obvodového plášťa'!K9:'SO Zateplenie obvodového plášťa'!K77)</f>
        <v>0</v>
      </c>
      <c r="J30" s="110">
        <f>ROUND(((ROUND(I30,2)*0)/100),2)</f>
        <v>0</v>
      </c>
    </row>
    <row r="31" spans="1:26" ht="18" customHeight="1" x14ac:dyDescent="0.25">
      <c r="A31" s="12"/>
      <c r="B31" s="23"/>
      <c r="C31" s="127"/>
      <c r="D31" s="128"/>
      <c r="E31" s="21"/>
      <c r="F31" s="12"/>
      <c r="G31" s="84">
        <v>24</v>
      </c>
      <c r="H31" s="85" t="s">
        <v>47</v>
      </c>
      <c r="I31" s="107"/>
      <c r="J31" s="121">
        <f>SUM(J28:J30)</f>
        <v>0</v>
      </c>
    </row>
    <row r="32" spans="1:26" ht="18" customHeight="1" thickBot="1" x14ac:dyDescent="0.3">
      <c r="A32" s="12"/>
      <c r="B32" s="40"/>
      <c r="C32" s="108"/>
      <c r="D32" s="114"/>
      <c r="E32" s="70"/>
      <c r="F32" s="71"/>
      <c r="G32" s="58" t="s">
        <v>48</v>
      </c>
      <c r="H32" s="108"/>
      <c r="I32" s="114"/>
      <c r="J32" s="111"/>
    </row>
    <row r="33" spans="1:10" ht="18" customHeight="1" thickTop="1" x14ac:dyDescent="0.25">
      <c r="A33" s="12"/>
      <c r="B33" s="96"/>
      <c r="C33" s="97"/>
      <c r="D33" s="129" t="s">
        <v>63</v>
      </c>
      <c r="E33" s="73"/>
      <c r="F33" s="98"/>
      <c r="G33" s="105">
        <v>26</v>
      </c>
      <c r="H33" s="130" t="s">
        <v>64</v>
      </c>
      <c r="I33" s="28"/>
      <c r="J33" s="106"/>
    </row>
    <row r="34" spans="1:10" ht="18" customHeight="1" x14ac:dyDescent="0.25">
      <c r="A34" s="12"/>
      <c r="B34" s="24"/>
      <c r="C34" s="20"/>
      <c r="D34" s="15"/>
      <c r="E34" s="15"/>
      <c r="F34" s="15"/>
      <c r="G34" s="15"/>
      <c r="H34" s="15"/>
      <c r="I34" s="28"/>
      <c r="J34" s="31"/>
    </row>
    <row r="35" spans="1:10" ht="18" customHeight="1" x14ac:dyDescent="0.25">
      <c r="A35" s="12"/>
      <c r="B35" s="25"/>
      <c r="C35" s="21"/>
      <c r="D35" s="3"/>
      <c r="E35" s="3"/>
      <c r="F35" s="3"/>
      <c r="G35" s="3"/>
      <c r="H35" s="3"/>
      <c r="I35" s="12"/>
      <c r="J35" s="32"/>
    </row>
    <row r="36" spans="1:10" ht="18" customHeight="1" x14ac:dyDescent="0.25">
      <c r="A36" s="12"/>
      <c r="B36" s="25"/>
      <c r="C36" s="21"/>
      <c r="D36" s="3"/>
      <c r="E36" s="3"/>
      <c r="F36" s="3"/>
      <c r="G36" s="3"/>
      <c r="H36" s="3"/>
      <c r="I36" s="12"/>
      <c r="J36" s="32"/>
    </row>
    <row r="37" spans="1:10" ht="18" customHeight="1" x14ac:dyDescent="0.25">
      <c r="A37" s="12"/>
      <c r="B37" s="25"/>
      <c r="C37" s="21"/>
      <c r="D37" s="3"/>
      <c r="E37" s="3"/>
      <c r="F37" s="3"/>
      <c r="G37" s="3"/>
      <c r="H37" s="3"/>
      <c r="I37" s="12"/>
      <c r="J37" s="32"/>
    </row>
    <row r="38" spans="1:10" ht="18" customHeight="1" x14ac:dyDescent="0.25">
      <c r="A38" s="12"/>
      <c r="B38" s="25"/>
      <c r="C38" s="21"/>
      <c r="D38" s="3"/>
      <c r="E38" s="3"/>
      <c r="F38" s="3"/>
      <c r="G38" s="3"/>
      <c r="H38" s="3"/>
      <c r="I38" s="12"/>
      <c r="J38" s="32"/>
    </row>
    <row r="39" spans="1:10" ht="18" customHeight="1" x14ac:dyDescent="0.25">
      <c r="A39" s="12"/>
      <c r="B39" s="25"/>
      <c r="C39" s="21"/>
      <c r="D39" s="3"/>
      <c r="E39" s="3"/>
      <c r="F39" s="3"/>
      <c r="G39" s="3"/>
      <c r="H39" s="3"/>
      <c r="I39" s="12"/>
      <c r="J39" s="32"/>
    </row>
    <row r="40" spans="1:10" ht="18" customHeight="1" thickBot="1" x14ac:dyDescent="0.3">
      <c r="A40" s="12"/>
      <c r="B40" s="69"/>
      <c r="C40" s="70"/>
      <c r="D40" s="13"/>
      <c r="E40" s="13"/>
      <c r="F40" s="13"/>
      <c r="G40" s="13"/>
      <c r="H40" s="13"/>
      <c r="I40" s="71"/>
      <c r="J40" s="72"/>
    </row>
    <row r="41" spans="1:10" ht="15.75" thickTop="1" x14ac:dyDescent="0.25">
      <c r="A41" s="12"/>
      <c r="B41" s="73"/>
      <c r="C41" s="73"/>
      <c r="D41" s="73"/>
      <c r="E41" s="73"/>
      <c r="F41" s="73"/>
      <c r="G41" s="73"/>
      <c r="H41" s="73"/>
      <c r="I41" s="73"/>
      <c r="J41" s="73"/>
    </row>
  </sheetData>
  <mergeCells count="4">
    <mergeCell ref="B2:J2"/>
    <mergeCell ref="B6:J6"/>
    <mergeCell ref="B8:J8"/>
    <mergeCell ref="B10:J10"/>
  </mergeCells>
  <pageMargins left="0.7" right="0.7" top="0.75" bottom="0.75" header="0.3" footer="0.3"/>
  <pageSetup paperSize="9" scale="95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00"/>
  <sheetViews>
    <sheetView workbookViewId="0">
      <selection sqref="A1:D1"/>
    </sheetView>
  </sheetViews>
  <sheetFormatPr defaultColWidth="0" defaultRowHeight="15" x14ac:dyDescent="0.25"/>
  <cols>
    <col min="1" max="1" width="40.7109375" customWidth="1"/>
    <col min="2" max="4" width="12.7109375" customWidth="1"/>
    <col min="5" max="6" width="15.7109375" customWidth="1"/>
    <col min="7" max="7" width="0.28515625" customWidth="1"/>
    <col min="8" max="9" width="9.140625" hidden="1" customWidth="1"/>
    <col min="10" max="26" width="0" hidden="1" customWidth="1"/>
    <col min="27" max="16384" width="9.140625" hidden="1"/>
  </cols>
  <sheetData>
    <row r="1" spans="1:26" ht="20.100000000000001" customHeight="1" x14ac:dyDescent="0.25">
      <c r="A1" s="215" t="s">
        <v>26</v>
      </c>
      <c r="B1" s="216"/>
      <c r="C1" s="216"/>
      <c r="D1" s="217"/>
      <c r="E1" s="134" t="s">
        <v>23</v>
      </c>
      <c r="F1" s="133"/>
      <c r="W1">
        <v>30.126000000000001</v>
      </c>
    </row>
    <row r="2" spans="1:26" ht="20.100000000000001" customHeight="1" x14ac:dyDescent="0.25">
      <c r="A2" s="215" t="s">
        <v>27</v>
      </c>
      <c r="B2" s="216"/>
      <c r="C2" s="216"/>
      <c r="D2" s="217"/>
      <c r="E2" s="134" t="s">
        <v>21</v>
      </c>
      <c r="F2" s="133"/>
    </row>
    <row r="3" spans="1:26" ht="20.100000000000001" customHeight="1" x14ac:dyDescent="0.25">
      <c r="A3" s="215" t="s">
        <v>28</v>
      </c>
      <c r="B3" s="216"/>
      <c r="C3" s="216"/>
      <c r="D3" s="217"/>
      <c r="E3" s="134" t="s">
        <v>69</v>
      </c>
      <c r="F3" s="133"/>
    </row>
    <row r="4" spans="1:26" x14ac:dyDescent="0.25">
      <c r="A4" s="135" t="s">
        <v>1</v>
      </c>
      <c r="B4" s="132"/>
      <c r="C4" s="132"/>
      <c r="D4" s="132"/>
      <c r="E4" s="132"/>
      <c r="F4" s="132"/>
    </row>
    <row r="5" spans="1:26" x14ac:dyDescent="0.25">
      <c r="A5" s="135" t="s">
        <v>20</v>
      </c>
      <c r="B5" s="132"/>
      <c r="C5" s="132"/>
      <c r="D5" s="132"/>
      <c r="E5" s="132"/>
      <c r="F5" s="132"/>
    </row>
    <row r="6" spans="1:26" x14ac:dyDescent="0.25">
      <c r="A6" s="132"/>
      <c r="B6" s="132"/>
      <c r="C6" s="132"/>
      <c r="D6" s="132"/>
      <c r="E6" s="132"/>
      <c r="F6" s="132"/>
    </row>
    <row r="7" spans="1:26" x14ac:dyDescent="0.25">
      <c r="A7" s="132"/>
      <c r="B7" s="132"/>
      <c r="C7" s="132"/>
      <c r="D7" s="132"/>
      <c r="E7" s="132"/>
      <c r="F7" s="132"/>
    </row>
    <row r="8" spans="1:26" x14ac:dyDescent="0.25">
      <c r="A8" s="136" t="s">
        <v>70</v>
      </c>
      <c r="B8" s="132"/>
      <c r="C8" s="132"/>
      <c r="D8" s="132"/>
      <c r="E8" s="132"/>
      <c r="F8" s="132"/>
    </row>
    <row r="9" spans="1:26" x14ac:dyDescent="0.25">
      <c r="A9" s="137" t="s">
        <v>66</v>
      </c>
      <c r="B9" s="137" t="s">
        <v>60</v>
      </c>
      <c r="C9" s="137" t="s">
        <v>61</v>
      </c>
      <c r="D9" s="137" t="s">
        <v>37</v>
      </c>
      <c r="E9" s="137" t="s">
        <v>67</v>
      </c>
      <c r="F9" s="137" t="s">
        <v>68</v>
      </c>
    </row>
    <row r="10" spans="1:26" x14ac:dyDescent="0.25">
      <c r="A10" s="144" t="s">
        <v>71</v>
      </c>
      <c r="B10" s="145"/>
      <c r="C10" s="141"/>
      <c r="D10" s="141"/>
      <c r="E10" s="142"/>
      <c r="F10" s="142"/>
      <c r="G10" s="143"/>
      <c r="H10" s="143"/>
      <c r="I10" s="143"/>
      <c r="J10" s="143"/>
      <c r="K10" s="143"/>
      <c r="L10" s="143"/>
      <c r="M10" s="143"/>
      <c r="N10" s="143"/>
      <c r="O10" s="143"/>
      <c r="P10" s="143"/>
      <c r="Q10" s="143"/>
      <c r="R10" s="143"/>
      <c r="S10" s="143"/>
      <c r="T10" s="143"/>
      <c r="U10" s="143"/>
      <c r="V10" s="143"/>
      <c r="W10" s="143"/>
      <c r="X10" s="143"/>
      <c r="Y10" s="143"/>
      <c r="Z10" s="143"/>
    </row>
    <row r="11" spans="1:26" x14ac:dyDescent="0.25">
      <c r="A11" s="146" t="s">
        <v>72</v>
      </c>
      <c r="B11" s="147">
        <f>'SO Zateplenie obvodového plášťa'!L13</f>
        <v>0</v>
      </c>
      <c r="C11" s="147">
        <f>'SO Zateplenie obvodového plášťa'!M13</f>
        <v>0</v>
      </c>
      <c r="D11" s="147">
        <f>'SO Zateplenie obvodového plášťa'!I13</f>
        <v>0</v>
      </c>
      <c r="E11" s="148">
        <f>'SO Zateplenie obvodového plášťa'!S13</f>
        <v>0.5</v>
      </c>
      <c r="F11" s="148">
        <f>'SO Zateplenie obvodového plášťa'!V13</f>
        <v>0</v>
      </c>
      <c r="G11" s="143"/>
      <c r="H11" s="143"/>
      <c r="I11" s="143"/>
      <c r="J11" s="143"/>
      <c r="K11" s="143"/>
      <c r="L11" s="143"/>
      <c r="M11" s="143"/>
      <c r="N11" s="143"/>
      <c r="O11" s="143"/>
      <c r="P11" s="143"/>
      <c r="Q11" s="143"/>
      <c r="R11" s="143"/>
      <c r="S11" s="143"/>
      <c r="T11" s="143"/>
      <c r="U11" s="143"/>
      <c r="V11" s="143"/>
      <c r="W11" s="143"/>
      <c r="X11" s="143"/>
      <c r="Y11" s="143"/>
      <c r="Z11" s="143"/>
    </row>
    <row r="12" spans="1:26" x14ac:dyDescent="0.25">
      <c r="A12" s="146" t="s">
        <v>73</v>
      </c>
      <c r="B12" s="147">
        <f>'SO Zateplenie obvodového plášťa'!L31</f>
        <v>0</v>
      </c>
      <c r="C12" s="147">
        <f>'SO Zateplenie obvodového plášťa'!M31</f>
        <v>0</v>
      </c>
      <c r="D12" s="147">
        <f>'SO Zateplenie obvodového plášťa'!I31</f>
        <v>0</v>
      </c>
      <c r="E12" s="148">
        <f>'SO Zateplenie obvodového plášťa'!S31</f>
        <v>27.44</v>
      </c>
      <c r="F12" s="148">
        <f>'SO Zateplenie obvodového plášťa'!V31</f>
        <v>0</v>
      </c>
      <c r="G12" s="143"/>
      <c r="H12" s="143"/>
      <c r="I12" s="143"/>
      <c r="J12" s="143"/>
      <c r="K12" s="143"/>
      <c r="L12" s="143"/>
      <c r="M12" s="143"/>
      <c r="N12" s="143"/>
      <c r="O12" s="143"/>
      <c r="P12" s="143"/>
      <c r="Q12" s="143"/>
      <c r="R12" s="143"/>
      <c r="S12" s="143"/>
      <c r="T12" s="143"/>
      <c r="U12" s="143"/>
      <c r="V12" s="143"/>
      <c r="W12" s="143"/>
      <c r="X12" s="143"/>
      <c r="Y12" s="143"/>
      <c r="Z12" s="143"/>
    </row>
    <row r="13" spans="1:26" x14ac:dyDescent="0.25">
      <c r="A13" s="146" t="s">
        <v>74</v>
      </c>
      <c r="B13" s="147">
        <f>'SO Zateplenie obvodového plášťa'!L59</f>
        <v>0</v>
      </c>
      <c r="C13" s="147">
        <f>'SO Zateplenie obvodového plášťa'!M59</f>
        <v>0</v>
      </c>
      <c r="D13" s="147">
        <f>'SO Zateplenie obvodového plášťa'!I59</f>
        <v>0</v>
      </c>
      <c r="E13" s="148">
        <f>'SO Zateplenie obvodového plášťa'!S59</f>
        <v>42.73</v>
      </c>
      <c r="F13" s="148">
        <f>'SO Zateplenie obvodového plášťa'!V59</f>
        <v>10.7</v>
      </c>
      <c r="G13" s="143"/>
      <c r="H13" s="143"/>
      <c r="I13" s="143"/>
      <c r="J13" s="143"/>
      <c r="K13" s="143"/>
      <c r="L13" s="143"/>
      <c r="M13" s="143"/>
      <c r="N13" s="143"/>
      <c r="O13" s="143"/>
      <c r="P13" s="143"/>
      <c r="Q13" s="143"/>
      <c r="R13" s="143"/>
      <c r="S13" s="143"/>
      <c r="T13" s="143"/>
      <c r="U13" s="143"/>
      <c r="V13" s="143"/>
      <c r="W13" s="143"/>
      <c r="X13" s="143"/>
      <c r="Y13" s="143"/>
      <c r="Z13" s="143"/>
    </row>
    <row r="14" spans="1:26" x14ac:dyDescent="0.25">
      <c r="A14" s="146" t="s">
        <v>75</v>
      </c>
      <c r="B14" s="147">
        <f>'SO Zateplenie obvodového plášťa'!L63</f>
        <v>0</v>
      </c>
      <c r="C14" s="147">
        <f>'SO Zateplenie obvodového plášťa'!M63</f>
        <v>0</v>
      </c>
      <c r="D14" s="147">
        <f>'SO Zateplenie obvodového plášťa'!I63</f>
        <v>0</v>
      </c>
      <c r="E14" s="148">
        <f>'SO Zateplenie obvodového plášťa'!S63</f>
        <v>0</v>
      </c>
      <c r="F14" s="148">
        <f>'SO Zateplenie obvodového plášťa'!V63</f>
        <v>0</v>
      </c>
      <c r="G14" s="143"/>
      <c r="H14" s="143"/>
      <c r="I14" s="143"/>
      <c r="J14" s="143"/>
      <c r="K14" s="143"/>
      <c r="L14" s="143"/>
      <c r="M14" s="143"/>
      <c r="N14" s="143"/>
      <c r="O14" s="143"/>
      <c r="P14" s="143"/>
      <c r="Q14" s="143"/>
      <c r="R14" s="143"/>
      <c r="S14" s="143"/>
      <c r="T14" s="143"/>
      <c r="U14" s="143"/>
      <c r="V14" s="143"/>
      <c r="W14" s="143"/>
      <c r="X14" s="143"/>
      <c r="Y14" s="143"/>
      <c r="Z14" s="143"/>
    </row>
    <row r="15" spans="1:26" x14ac:dyDescent="0.25">
      <c r="A15" s="2" t="s">
        <v>71</v>
      </c>
      <c r="B15" s="149">
        <f>'SO Zateplenie obvodového plášťa'!L65</f>
        <v>0</v>
      </c>
      <c r="C15" s="149">
        <f>'SO Zateplenie obvodového plášťa'!M65</f>
        <v>0</v>
      </c>
      <c r="D15" s="149">
        <f>'SO Zateplenie obvodového plášťa'!I65</f>
        <v>0</v>
      </c>
      <c r="E15" s="150">
        <f>'SO Zateplenie obvodového plášťa'!S65</f>
        <v>70.67</v>
      </c>
      <c r="F15" s="150">
        <f>'SO Zateplenie obvodového plášťa'!V65</f>
        <v>10.7</v>
      </c>
      <c r="G15" s="143"/>
      <c r="H15" s="143"/>
      <c r="I15" s="143"/>
      <c r="J15" s="143"/>
      <c r="K15" s="143"/>
      <c r="L15" s="143"/>
      <c r="M15" s="143"/>
      <c r="N15" s="143"/>
      <c r="O15" s="143"/>
      <c r="P15" s="143"/>
      <c r="Q15" s="143"/>
      <c r="R15" s="143"/>
      <c r="S15" s="143"/>
      <c r="T15" s="143"/>
      <c r="U15" s="143"/>
      <c r="V15" s="143"/>
      <c r="W15" s="143"/>
      <c r="X15" s="143"/>
      <c r="Y15" s="143"/>
      <c r="Z15" s="143"/>
    </row>
    <row r="16" spans="1:26" x14ac:dyDescent="0.25">
      <c r="A16" s="1"/>
      <c r="B16" s="139"/>
      <c r="C16" s="139"/>
      <c r="D16" s="139"/>
      <c r="E16" s="138"/>
      <c r="F16" s="138"/>
    </row>
    <row r="17" spans="1:26" x14ac:dyDescent="0.25">
      <c r="A17" s="2" t="s">
        <v>76</v>
      </c>
      <c r="B17" s="149"/>
      <c r="C17" s="147"/>
      <c r="D17" s="147"/>
      <c r="E17" s="148"/>
      <c r="F17" s="148"/>
      <c r="G17" s="143"/>
      <c r="H17" s="143"/>
      <c r="I17" s="143"/>
      <c r="J17" s="143"/>
      <c r="K17" s="143"/>
      <c r="L17" s="143"/>
      <c r="M17" s="143"/>
      <c r="N17" s="143"/>
      <c r="O17" s="143"/>
      <c r="P17" s="143"/>
      <c r="Q17" s="143"/>
      <c r="R17" s="143"/>
      <c r="S17" s="143"/>
      <c r="T17" s="143"/>
      <c r="U17" s="143"/>
      <c r="V17" s="143"/>
      <c r="W17" s="143"/>
      <c r="X17" s="143"/>
      <c r="Y17" s="143"/>
      <c r="Z17" s="143"/>
    </row>
    <row r="18" spans="1:26" x14ac:dyDescent="0.25">
      <c r="A18" s="146" t="s">
        <v>77</v>
      </c>
      <c r="B18" s="147">
        <f>'SO Zateplenie obvodového plášťa'!L70</f>
        <v>0</v>
      </c>
      <c r="C18" s="147">
        <f>'SO Zateplenie obvodového plášťa'!M70</f>
        <v>0</v>
      </c>
      <c r="D18" s="147">
        <f>'SO Zateplenie obvodového plášťa'!I70</f>
        <v>0</v>
      </c>
      <c r="E18" s="148">
        <f>'SO Zateplenie obvodového plášťa'!S70</f>
        <v>0.01</v>
      </c>
      <c r="F18" s="148">
        <f>'SO Zateplenie obvodového plášťa'!V70</f>
        <v>0</v>
      </c>
      <c r="G18" s="143"/>
      <c r="H18" s="143"/>
      <c r="I18" s="143"/>
      <c r="J18" s="143"/>
      <c r="K18" s="143"/>
      <c r="L18" s="143"/>
      <c r="M18" s="143"/>
      <c r="N18" s="143"/>
      <c r="O18" s="143"/>
      <c r="P18" s="143"/>
      <c r="Q18" s="143"/>
      <c r="R18" s="143"/>
      <c r="S18" s="143"/>
      <c r="T18" s="143"/>
      <c r="U18" s="143"/>
      <c r="V18" s="143"/>
      <c r="W18" s="143"/>
      <c r="X18" s="143"/>
      <c r="Y18" s="143"/>
      <c r="Z18" s="143"/>
    </row>
    <row r="19" spans="1:26" x14ac:dyDescent="0.25">
      <c r="A19" s="146" t="s">
        <v>78</v>
      </c>
      <c r="B19" s="147">
        <f>'SO Zateplenie obvodového plášťa'!L75</f>
        <v>0</v>
      </c>
      <c r="C19" s="147">
        <f>'SO Zateplenie obvodového plášťa'!M75</f>
        <v>0</v>
      </c>
      <c r="D19" s="147">
        <f>'SO Zateplenie obvodového plášťa'!I75</f>
        <v>0</v>
      </c>
      <c r="E19" s="148">
        <f>'SO Zateplenie obvodového plášťa'!S75</f>
        <v>0.01</v>
      </c>
      <c r="F19" s="148">
        <f>'SO Zateplenie obvodového plášťa'!V75</f>
        <v>0</v>
      </c>
      <c r="G19" s="143"/>
      <c r="H19" s="143"/>
      <c r="I19" s="143"/>
      <c r="J19" s="143"/>
      <c r="K19" s="143"/>
      <c r="L19" s="143"/>
      <c r="M19" s="143"/>
      <c r="N19" s="143"/>
      <c r="O19" s="143"/>
      <c r="P19" s="143"/>
      <c r="Q19" s="143"/>
      <c r="R19" s="143"/>
      <c r="S19" s="143"/>
      <c r="T19" s="143"/>
      <c r="U19" s="143"/>
      <c r="V19" s="143"/>
      <c r="W19" s="143"/>
      <c r="X19" s="143"/>
      <c r="Y19" s="143"/>
      <c r="Z19" s="143"/>
    </row>
    <row r="20" spans="1:26" x14ac:dyDescent="0.25">
      <c r="A20" s="2" t="s">
        <v>76</v>
      </c>
      <c r="B20" s="149">
        <f>'SO Zateplenie obvodového plášťa'!L77</f>
        <v>0</v>
      </c>
      <c r="C20" s="149">
        <f>'SO Zateplenie obvodového plášťa'!M77</f>
        <v>0</v>
      </c>
      <c r="D20" s="149">
        <f>'SO Zateplenie obvodového plášťa'!I77</f>
        <v>0</v>
      </c>
      <c r="E20" s="150">
        <f>'SO Zateplenie obvodového plášťa'!S77</f>
        <v>0.02</v>
      </c>
      <c r="F20" s="150">
        <f>'SO Zateplenie obvodového plášťa'!V77</f>
        <v>0</v>
      </c>
      <c r="G20" s="143"/>
      <c r="H20" s="143"/>
      <c r="I20" s="143"/>
      <c r="J20" s="143"/>
      <c r="K20" s="143"/>
      <c r="L20" s="143"/>
      <c r="M20" s="143"/>
      <c r="N20" s="143"/>
      <c r="O20" s="143"/>
      <c r="P20" s="143"/>
      <c r="Q20" s="143"/>
      <c r="R20" s="143"/>
      <c r="S20" s="143"/>
      <c r="T20" s="143"/>
      <c r="U20" s="143"/>
      <c r="V20" s="143"/>
      <c r="W20" s="143"/>
      <c r="X20" s="143"/>
      <c r="Y20" s="143"/>
      <c r="Z20" s="143"/>
    </row>
    <row r="21" spans="1:26" x14ac:dyDescent="0.25">
      <c r="A21" s="1"/>
      <c r="B21" s="139"/>
      <c r="C21" s="139"/>
      <c r="D21" s="139"/>
      <c r="E21" s="138"/>
      <c r="F21" s="138"/>
    </row>
    <row r="22" spans="1:26" x14ac:dyDescent="0.25">
      <c r="A22" s="2" t="s">
        <v>79</v>
      </c>
      <c r="B22" s="149">
        <f>'SO Zateplenie obvodového plášťa'!L78</f>
        <v>0</v>
      </c>
      <c r="C22" s="149">
        <f>'SO Zateplenie obvodového plášťa'!M78</f>
        <v>0</v>
      </c>
      <c r="D22" s="149">
        <f>'SO Zateplenie obvodového plášťa'!I78</f>
        <v>0</v>
      </c>
      <c r="E22" s="150">
        <f>'SO Zateplenie obvodového plášťa'!S78</f>
        <v>70.69</v>
      </c>
      <c r="F22" s="150">
        <f>'SO Zateplenie obvodového plášťa'!V78</f>
        <v>10.7</v>
      </c>
      <c r="G22" s="143"/>
      <c r="H22" s="143"/>
      <c r="I22" s="143"/>
      <c r="J22" s="143"/>
      <c r="K22" s="143"/>
      <c r="L22" s="143"/>
      <c r="M22" s="143"/>
      <c r="N22" s="143"/>
      <c r="O22" s="143"/>
      <c r="P22" s="143"/>
      <c r="Q22" s="143"/>
      <c r="R22" s="143"/>
      <c r="S22" s="143"/>
      <c r="T22" s="143"/>
      <c r="U22" s="143"/>
      <c r="V22" s="143"/>
      <c r="W22" s="143"/>
      <c r="X22" s="143"/>
      <c r="Y22" s="143"/>
      <c r="Z22" s="143"/>
    </row>
    <row r="23" spans="1:26" x14ac:dyDescent="0.25">
      <c r="A23" s="1"/>
      <c r="B23" s="139"/>
      <c r="C23" s="139"/>
      <c r="D23" s="139"/>
      <c r="E23" s="138"/>
      <c r="F23" s="138"/>
    </row>
    <row r="24" spans="1:26" x14ac:dyDescent="0.25">
      <c r="A24" s="1"/>
      <c r="B24" s="139"/>
      <c r="C24" s="139"/>
      <c r="D24" s="139"/>
      <c r="E24" s="138"/>
      <c r="F24" s="138"/>
    </row>
    <row r="25" spans="1:26" x14ac:dyDescent="0.25">
      <c r="A25" s="1"/>
      <c r="B25" s="139"/>
      <c r="C25" s="139"/>
      <c r="D25" s="139"/>
      <c r="E25" s="138"/>
      <c r="F25" s="138"/>
    </row>
    <row r="26" spans="1:26" x14ac:dyDescent="0.25">
      <c r="A26" s="1"/>
      <c r="B26" s="139"/>
      <c r="C26" s="139"/>
      <c r="D26" s="139"/>
      <c r="E26" s="138"/>
      <c r="F26" s="138"/>
    </row>
    <row r="27" spans="1:26" x14ac:dyDescent="0.25">
      <c r="A27" s="1"/>
      <c r="B27" s="139"/>
      <c r="C27" s="139"/>
      <c r="D27" s="139"/>
      <c r="E27" s="138"/>
      <c r="F27" s="138"/>
    </row>
    <row r="28" spans="1:26" x14ac:dyDescent="0.25">
      <c r="A28" s="1"/>
      <c r="B28" s="139"/>
      <c r="C28" s="139"/>
      <c r="D28" s="139"/>
      <c r="E28" s="138"/>
      <c r="F28" s="138"/>
    </row>
    <row r="29" spans="1:26" x14ac:dyDescent="0.25">
      <c r="A29" s="1"/>
      <c r="B29" s="139"/>
      <c r="C29" s="139"/>
      <c r="D29" s="139"/>
      <c r="E29" s="138"/>
      <c r="F29" s="138"/>
    </row>
    <row r="30" spans="1:26" x14ac:dyDescent="0.25">
      <c r="A30" s="1"/>
      <c r="B30" s="139"/>
      <c r="C30" s="139"/>
      <c r="D30" s="139"/>
      <c r="E30" s="138"/>
      <c r="F30" s="138"/>
    </row>
    <row r="31" spans="1:26" x14ac:dyDescent="0.25">
      <c r="A31" s="1"/>
      <c r="B31" s="139"/>
      <c r="C31" s="139"/>
      <c r="D31" s="139"/>
      <c r="E31" s="138"/>
      <c r="F31" s="138"/>
    </row>
    <row r="32" spans="1:26" x14ac:dyDescent="0.25">
      <c r="A32" s="1"/>
      <c r="B32" s="139"/>
      <c r="C32" s="139"/>
      <c r="D32" s="139"/>
      <c r="E32" s="138"/>
      <c r="F32" s="138"/>
    </row>
    <row r="33" spans="1:6" x14ac:dyDescent="0.25">
      <c r="A33" s="1"/>
      <c r="B33" s="139"/>
      <c r="C33" s="139"/>
      <c r="D33" s="139"/>
      <c r="E33" s="138"/>
      <c r="F33" s="138"/>
    </row>
    <row r="34" spans="1:6" x14ac:dyDescent="0.25">
      <c r="A34" s="1"/>
      <c r="B34" s="139"/>
      <c r="C34" s="139"/>
      <c r="D34" s="139"/>
      <c r="E34" s="138"/>
      <c r="F34" s="138"/>
    </row>
    <row r="35" spans="1:6" x14ac:dyDescent="0.25">
      <c r="A35" s="1"/>
      <c r="B35" s="139"/>
      <c r="C35" s="139"/>
      <c r="D35" s="139"/>
      <c r="E35" s="138"/>
      <c r="F35" s="138"/>
    </row>
    <row r="36" spans="1:6" x14ac:dyDescent="0.25">
      <c r="A36" s="1"/>
      <c r="B36" s="139"/>
      <c r="C36" s="139"/>
      <c r="D36" s="139"/>
      <c r="E36" s="138"/>
      <c r="F36" s="138"/>
    </row>
    <row r="37" spans="1:6" x14ac:dyDescent="0.25">
      <c r="A37" s="1"/>
      <c r="B37" s="139"/>
      <c r="C37" s="139"/>
      <c r="D37" s="139"/>
      <c r="E37" s="138"/>
      <c r="F37" s="138"/>
    </row>
    <row r="38" spans="1:6" x14ac:dyDescent="0.25">
      <c r="A38" s="1"/>
      <c r="B38" s="139"/>
      <c r="C38" s="139"/>
      <c r="D38" s="139"/>
      <c r="E38" s="138"/>
      <c r="F38" s="138"/>
    </row>
    <row r="39" spans="1:6" x14ac:dyDescent="0.25">
      <c r="A39" s="1"/>
      <c r="B39" s="139"/>
      <c r="C39" s="139"/>
      <c r="D39" s="139"/>
      <c r="E39" s="138"/>
      <c r="F39" s="138"/>
    </row>
    <row r="40" spans="1:6" x14ac:dyDescent="0.25">
      <c r="A40" s="1"/>
      <c r="B40" s="139"/>
      <c r="C40" s="139"/>
      <c r="D40" s="139"/>
      <c r="E40" s="138"/>
      <c r="F40" s="138"/>
    </row>
    <row r="41" spans="1:6" x14ac:dyDescent="0.25">
      <c r="A41" s="1"/>
      <c r="B41" s="139"/>
      <c r="C41" s="139"/>
      <c r="D41" s="139"/>
      <c r="E41" s="138"/>
      <c r="F41" s="138"/>
    </row>
    <row r="42" spans="1:6" x14ac:dyDescent="0.25">
      <c r="A42" s="1"/>
      <c r="B42" s="139"/>
      <c r="C42" s="139"/>
      <c r="D42" s="139"/>
      <c r="E42" s="138"/>
      <c r="F42" s="138"/>
    </row>
    <row r="43" spans="1:6" x14ac:dyDescent="0.25">
      <c r="A43" s="1"/>
      <c r="B43" s="139"/>
      <c r="C43" s="139"/>
      <c r="D43" s="139"/>
      <c r="E43" s="138"/>
      <c r="F43" s="138"/>
    </row>
    <row r="44" spans="1:6" x14ac:dyDescent="0.25">
      <c r="A44" s="1"/>
      <c r="B44" s="139"/>
      <c r="C44" s="139"/>
      <c r="D44" s="139"/>
      <c r="E44" s="138"/>
      <c r="F44" s="138"/>
    </row>
    <row r="45" spans="1:6" x14ac:dyDescent="0.25">
      <c r="A45" s="1"/>
      <c r="B45" s="139"/>
      <c r="C45" s="139"/>
      <c r="D45" s="139"/>
      <c r="E45" s="138"/>
      <c r="F45" s="138"/>
    </row>
    <row r="46" spans="1:6" x14ac:dyDescent="0.25">
      <c r="A46" s="1"/>
      <c r="B46" s="139"/>
      <c r="C46" s="139"/>
      <c r="D46" s="139"/>
      <c r="E46" s="138"/>
      <c r="F46" s="138"/>
    </row>
    <row r="47" spans="1:6" x14ac:dyDescent="0.25">
      <c r="A47" s="1"/>
      <c r="B47" s="139"/>
      <c r="C47" s="139"/>
      <c r="D47" s="139"/>
      <c r="E47" s="138"/>
      <c r="F47" s="138"/>
    </row>
    <row r="48" spans="1:6" x14ac:dyDescent="0.25">
      <c r="A48" s="1"/>
      <c r="B48" s="139"/>
      <c r="C48" s="139"/>
      <c r="D48" s="139"/>
      <c r="E48" s="138"/>
      <c r="F48" s="138"/>
    </row>
    <row r="49" spans="1:6" x14ac:dyDescent="0.25">
      <c r="A49" s="1"/>
      <c r="B49" s="139"/>
      <c r="C49" s="139"/>
      <c r="D49" s="139"/>
      <c r="E49" s="138"/>
      <c r="F49" s="138"/>
    </row>
    <row r="50" spans="1:6" x14ac:dyDescent="0.25">
      <c r="A50" s="1"/>
      <c r="B50" s="139"/>
      <c r="C50" s="139"/>
      <c r="D50" s="139"/>
      <c r="E50" s="138"/>
      <c r="F50" s="138"/>
    </row>
    <row r="51" spans="1:6" x14ac:dyDescent="0.25">
      <c r="A51" s="1"/>
      <c r="B51" s="139"/>
      <c r="C51" s="139"/>
      <c r="D51" s="139"/>
      <c r="E51" s="138"/>
      <c r="F51" s="138"/>
    </row>
    <row r="52" spans="1:6" x14ac:dyDescent="0.25">
      <c r="A52" s="1"/>
      <c r="B52" s="139"/>
      <c r="C52" s="139"/>
      <c r="D52" s="139"/>
      <c r="E52" s="138"/>
      <c r="F52" s="138"/>
    </row>
    <row r="53" spans="1:6" x14ac:dyDescent="0.25">
      <c r="A53" s="1"/>
      <c r="B53" s="139"/>
      <c r="C53" s="139"/>
      <c r="D53" s="139"/>
      <c r="E53" s="138"/>
      <c r="F53" s="138"/>
    </row>
    <row r="54" spans="1:6" x14ac:dyDescent="0.25">
      <c r="A54" s="1"/>
      <c r="B54" s="139"/>
      <c r="C54" s="139"/>
      <c r="D54" s="139"/>
      <c r="E54" s="138"/>
      <c r="F54" s="138"/>
    </row>
    <row r="55" spans="1:6" x14ac:dyDescent="0.25">
      <c r="A55" s="1"/>
      <c r="B55" s="139"/>
      <c r="C55" s="139"/>
      <c r="D55" s="139"/>
      <c r="E55" s="138"/>
      <c r="F55" s="138"/>
    </row>
    <row r="56" spans="1:6" x14ac:dyDescent="0.25">
      <c r="A56" s="1"/>
      <c r="B56" s="139"/>
      <c r="C56" s="139"/>
      <c r="D56" s="139"/>
      <c r="E56" s="138"/>
      <c r="F56" s="138"/>
    </row>
    <row r="57" spans="1:6" x14ac:dyDescent="0.25">
      <c r="A57" s="1"/>
      <c r="B57" s="139"/>
      <c r="C57" s="139"/>
      <c r="D57" s="139"/>
      <c r="E57" s="138"/>
      <c r="F57" s="138"/>
    </row>
    <row r="58" spans="1:6" x14ac:dyDescent="0.25">
      <c r="A58" s="1"/>
      <c r="B58" s="139"/>
      <c r="C58" s="139"/>
      <c r="D58" s="139"/>
      <c r="E58" s="138"/>
      <c r="F58" s="138"/>
    </row>
    <row r="59" spans="1:6" x14ac:dyDescent="0.25">
      <c r="A59" s="1"/>
      <c r="B59" s="139"/>
      <c r="C59" s="139"/>
      <c r="D59" s="139"/>
      <c r="E59" s="138"/>
      <c r="F59" s="138"/>
    </row>
    <row r="60" spans="1:6" x14ac:dyDescent="0.25">
      <c r="A60" s="1"/>
      <c r="B60" s="139"/>
      <c r="C60" s="139"/>
      <c r="D60" s="139"/>
      <c r="E60" s="138"/>
      <c r="F60" s="138"/>
    </row>
    <row r="61" spans="1:6" x14ac:dyDescent="0.25">
      <c r="A61" s="1"/>
      <c r="B61" s="139"/>
      <c r="C61" s="139"/>
      <c r="D61" s="139"/>
      <c r="E61" s="138"/>
      <c r="F61" s="138"/>
    </row>
    <row r="62" spans="1:6" x14ac:dyDescent="0.25">
      <c r="A62" s="1"/>
      <c r="B62" s="139"/>
      <c r="C62" s="139"/>
      <c r="D62" s="139"/>
      <c r="E62" s="138"/>
      <c r="F62" s="138"/>
    </row>
    <row r="63" spans="1:6" x14ac:dyDescent="0.25">
      <c r="A63" s="1"/>
      <c r="B63" s="139"/>
      <c r="C63" s="139"/>
      <c r="D63" s="139"/>
      <c r="E63" s="138"/>
      <c r="F63" s="138"/>
    </row>
    <row r="64" spans="1:6" x14ac:dyDescent="0.25">
      <c r="A64" s="1"/>
      <c r="B64" s="139"/>
      <c r="C64" s="139"/>
      <c r="D64" s="139"/>
      <c r="E64" s="138"/>
      <c r="F64" s="138"/>
    </row>
    <row r="65" spans="1:6" x14ac:dyDescent="0.25">
      <c r="A65" s="1"/>
      <c r="B65" s="139"/>
      <c r="C65" s="139"/>
      <c r="D65" s="139"/>
      <c r="E65" s="138"/>
      <c r="F65" s="138"/>
    </row>
    <row r="66" spans="1:6" x14ac:dyDescent="0.25">
      <c r="A66" s="1"/>
      <c r="B66" s="139"/>
      <c r="C66" s="139"/>
      <c r="D66" s="139"/>
      <c r="E66" s="138"/>
      <c r="F66" s="138"/>
    </row>
    <row r="67" spans="1:6" x14ac:dyDescent="0.25">
      <c r="A67" s="1"/>
      <c r="B67" s="1"/>
      <c r="C67" s="1"/>
      <c r="D67" s="1"/>
      <c r="E67" s="1"/>
      <c r="F67" s="1"/>
    </row>
    <row r="68" spans="1:6" x14ac:dyDescent="0.25">
      <c r="A68" s="1"/>
      <c r="B68" s="1"/>
      <c r="C68" s="1"/>
      <c r="D68" s="1"/>
      <c r="E68" s="1"/>
      <c r="F68" s="1"/>
    </row>
    <row r="69" spans="1:6" x14ac:dyDescent="0.25">
      <c r="A69" s="1"/>
      <c r="B69" s="1"/>
      <c r="C69" s="1"/>
      <c r="D69" s="1"/>
      <c r="E69" s="1"/>
      <c r="F69" s="1"/>
    </row>
    <row r="70" spans="1:6" x14ac:dyDescent="0.25">
      <c r="A70" s="1"/>
      <c r="B70" s="1"/>
      <c r="C70" s="1"/>
      <c r="D70" s="1"/>
      <c r="E70" s="1"/>
      <c r="F70" s="1"/>
    </row>
    <row r="71" spans="1:6" x14ac:dyDescent="0.25">
      <c r="A71" s="1"/>
      <c r="B71" s="1"/>
      <c r="C71" s="1"/>
      <c r="D71" s="1"/>
      <c r="E71" s="1"/>
      <c r="F71" s="1"/>
    </row>
    <row r="72" spans="1:6" x14ac:dyDescent="0.25">
      <c r="A72" s="1"/>
      <c r="B72" s="1"/>
      <c r="C72" s="1"/>
      <c r="D72" s="1"/>
      <c r="E72" s="1"/>
      <c r="F72" s="1"/>
    </row>
    <row r="73" spans="1:6" x14ac:dyDescent="0.25">
      <c r="A73" s="1"/>
      <c r="B73" s="1"/>
      <c r="C73" s="1"/>
      <c r="D73" s="1"/>
      <c r="E73" s="1"/>
      <c r="F73" s="1"/>
    </row>
    <row r="74" spans="1:6" x14ac:dyDescent="0.25">
      <c r="A74" s="1"/>
      <c r="B74" s="1"/>
      <c r="C74" s="1"/>
      <c r="D74" s="1"/>
      <c r="E74" s="1"/>
      <c r="F74" s="1"/>
    </row>
    <row r="75" spans="1:6" x14ac:dyDescent="0.25">
      <c r="A75" s="1"/>
      <c r="B75" s="1"/>
      <c r="C75" s="1"/>
      <c r="D75" s="1"/>
      <c r="E75" s="1"/>
      <c r="F75" s="1"/>
    </row>
    <row r="76" spans="1:6" x14ac:dyDescent="0.25">
      <c r="A76" s="1"/>
      <c r="B76" s="1"/>
      <c r="C76" s="1"/>
      <c r="D76" s="1"/>
      <c r="E76" s="1"/>
      <c r="F76" s="1"/>
    </row>
    <row r="77" spans="1:6" x14ac:dyDescent="0.25">
      <c r="A77" s="1"/>
      <c r="B77" s="1"/>
      <c r="C77" s="1"/>
      <c r="D77" s="1"/>
      <c r="E77" s="1"/>
      <c r="F77" s="1"/>
    </row>
    <row r="78" spans="1:6" x14ac:dyDescent="0.25">
      <c r="A78" s="1"/>
      <c r="B78" s="1"/>
      <c r="C78" s="1"/>
      <c r="D78" s="1"/>
      <c r="E78" s="1"/>
      <c r="F78" s="1"/>
    </row>
    <row r="79" spans="1:6" x14ac:dyDescent="0.25">
      <c r="A79" s="1"/>
      <c r="B79" s="1"/>
      <c r="C79" s="1"/>
      <c r="D79" s="1"/>
      <c r="E79" s="1"/>
      <c r="F79" s="1"/>
    </row>
    <row r="80" spans="1:6" x14ac:dyDescent="0.25">
      <c r="A80" s="1"/>
      <c r="B80" s="1"/>
      <c r="C80" s="1"/>
      <c r="D80" s="1"/>
      <c r="E80" s="1"/>
      <c r="F80" s="1"/>
    </row>
    <row r="81" spans="1:6" x14ac:dyDescent="0.25">
      <c r="A81" s="1"/>
      <c r="B81" s="1"/>
      <c r="C81" s="1"/>
      <c r="D81" s="1"/>
      <c r="E81" s="1"/>
      <c r="F81" s="1"/>
    </row>
    <row r="82" spans="1:6" x14ac:dyDescent="0.25">
      <c r="A82" s="1"/>
      <c r="B82" s="1"/>
      <c r="C82" s="1"/>
      <c r="D82" s="1"/>
      <c r="E82" s="1"/>
      <c r="F82" s="1"/>
    </row>
    <row r="83" spans="1:6" x14ac:dyDescent="0.25">
      <c r="A83" s="1"/>
      <c r="B83" s="1"/>
      <c r="C83" s="1"/>
      <c r="D83" s="1"/>
      <c r="E83" s="1"/>
      <c r="F83" s="1"/>
    </row>
    <row r="84" spans="1:6" x14ac:dyDescent="0.25">
      <c r="A84" s="1"/>
      <c r="B84" s="1"/>
      <c r="C84" s="1"/>
      <c r="D84" s="1"/>
      <c r="E84" s="1"/>
      <c r="F84" s="1"/>
    </row>
    <row r="85" spans="1:6" x14ac:dyDescent="0.25">
      <c r="A85" s="1"/>
      <c r="B85" s="1"/>
      <c r="C85" s="1"/>
      <c r="D85" s="1"/>
      <c r="E85" s="1"/>
      <c r="F85" s="1"/>
    </row>
    <row r="86" spans="1:6" x14ac:dyDescent="0.25">
      <c r="A86" s="1"/>
      <c r="B86" s="1"/>
      <c r="C86" s="1"/>
      <c r="D86" s="1"/>
      <c r="E86" s="1"/>
      <c r="F86" s="1"/>
    </row>
    <row r="87" spans="1:6" x14ac:dyDescent="0.25">
      <c r="A87" s="1"/>
      <c r="B87" s="1"/>
      <c r="C87" s="1"/>
      <c r="D87" s="1"/>
      <c r="E87" s="1"/>
      <c r="F87" s="1"/>
    </row>
    <row r="88" spans="1:6" x14ac:dyDescent="0.25">
      <c r="A88" s="1"/>
      <c r="B88" s="1"/>
      <c r="C88" s="1"/>
      <c r="D88" s="1"/>
      <c r="E88" s="1"/>
      <c r="F88" s="1"/>
    </row>
    <row r="89" spans="1:6" x14ac:dyDescent="0.25">
      <c r="A89" s="1"/>
      <c r="B89" s="1"/>
      <c r="C89" s="1"/>
      <c r="D89" s="1"/>
      <c r="E89" s="1"/>
      <c r="F89" s="1"/>
    </row>
    <row r="90" spans="1:6" x14ac:dyDescent="0.25">
      <c r="A90" s="1"/>
      <c r="B90" s="1"/>
      <c r="C90" s="1"/>
      <c r="D90" s="1"/>
      <c r="E90" s="1"/>
      <c r="F90" s="1"/>
    </row>
    <row r="91" spans="1:6" x14ac:dyDescent="0.25">
      <c r="A91" s="1"/>
      <c r="B91" s="1"/>
      <c r="C91" s="1"/>
      <c r="D91" s="1"/>
      <c r="E91" s="1"/>
      <c r="F91" s="1"/>
    </row>
    <row r="92" spans="1:6" x14ac:dyDescent="0.25">
      <c r="A92" s="1"/>
      <c r="B92" s="1"/>
      <c r="C92" s="1"/>
      <c r="D92" s="1"/>
      <c r="E92" s="1"/>
      <c r="F92" s="1"/>
    </row>
    <row r="93" spans="1:6" x14ac:dyDescent="0.25">
      <c r="A93" s="1"/>
      <c r="B93" s="1"/>
      <c r="C93" s="1"/>
      <c r="D93" s="1"/>
      <c r="E93" s="1"/>
      <c r="F93" s="1"/>
    </row>
    <row r="94" spans="1:6" x14ac:dyDescent="0.25">
      <c r="A94" s="1"/>
      <c r="B94" s="1"/>
      <c r="C94" s="1"/>
      <c r="D94" s="1"/>
      <c r="E94" s="1"/>
      <c r="F94" s="1"/>
    </row>
    <row r="95" spans="1:6" x14ac:dyDescent="0.25">
      <c r="A95" s="1"/>
      <c r="B95" s="1"/>
      <c r="C95" s="1"/>
      <c r="D95" s="1"/>
      <c r="E95" s="1"/>
      <c r="F95" s="1"/>
    </row>
    <row r="96" spans="1:6" x14ac:dyDescent="0.25">
      <c r="A96" s="1"/>
      <c r="B96" s="1"/>
      <c r="C96" s="1"/>
      <c r="D96" s="1"/>
      <c r="E96" s="1"/>
      <c r="F96" s="1"/>
    </row>
    <row r="97" spans="1:6" x14ac:dyDescent="0.25">
      <c r="A97" s="1"/>
      <c r="B97" s="1"/>
      <c r="C97" s="1"/>
      <c r="D97" s="1"/>
      <c r="E97" s="1"/>
      <c r="F97" s="1"/>
    </row>
    <row r="98" spans="1:6" x14ac:dyDescent="0.25">
      <c r="A98" s="1"/>
      <c r="B98" s="1"/>
      <c r="C98" s="1"/>
      <c r="D98" s="1"/>
      <c r="E98" s="1"/>
      <c r="F98" s="1"/>
    </row>
    <row r="99" spans="1:6" x14ac:dyDescent="0.25">
      <c r="A99" s="1"/>
      <c r="B99" s="1"/>
      <c r="C99" s="1"/>
      <c r="D99" s="1"/>
      <c r="E99" s="1"/>
      <c r="F99" s="1"/>
    </row>
    <row r="100" spans="1:6" x14ac:dyDescent="0.25">
      <c r="A100" s="1"/>
      <c r="B100" s="1"/>
      <c r="C100" s="1"/>
      <c r="D100" s="1"/>
      <c r="E100" s="1"/>
      <c r="F100" s="1"/>
    </row>
    <row r="101" spans="1:6" x14ac:dyDescent="0.25">
      <c r="A101" s="1"/>
      <c r="B101" s="1"/>
      <c r="C101" s="1"/>
      <c r="D101" s="1"/>
      <c r="E101" s="1"/>
      <c r="F101" s="1"/>
    </row>
    <row r="102" spans="1:6" x14ac:dyDescent="0.25">
      <c r="A102" s="1"/>
      <c r="B102" s="1"/>
      <c r="C102" s="1"/>
      <c r="D102" s="1"/>
      <c r="E102" s="1"/>
      <c r="F102" s="1"/>
    </row>
    <row r="103" spans="1:6" x14ac:dyDescent="0.25">
      <c r="A103" s="1"/>
      <c r="B103" s="1"/>
      <c r="C103" s="1"/>
      <c r="D103" s="1"/>
      <c r="E103" s="1"/>
      <c r="F103" s="1"/>
    </row>
    <row r="104" spans="1:6" x14ac:dyDescent="0.25">
      <c r="A104" s="1"/>
      <c r="B104" s="1"/>
      <c r="C104" s="1"/>
      <c r="D104" s="1"/>
      <c r="E104" s="1"/>
      <c r="F104" s="1"/>
    </row>
    <row r="105" spans="1:6" x14ac:dyDescent="0.25">
      <c r="A105" s="1"/>
      <c r="B105" s="1"/>
      <c r="C105" s="1"/>
      <c r="D105" s="1"/>
      <c r="E105" s="1"/>
      <c r="F105" s="1"/>
    </row>
    <row r="106" spans="1:6" x14ac:dyDescent="0.25">
      <c r="A106" s="1"/>
      <c r="B106" s="1"/>
      <c r="C106" s="1"/>
      <c r="D106" s="1"/>
      <c r="E106" s="1"/>
      <c r="F106" s="1"/>
    </row>
    <row r="107" spans="1:6" x14ac:dyDescent="0.25">
      <c r="A107" s="1"/>
      <c r="B107" s="1"/>
      <c r="C107" s="1"/>
      <c r="D107" s="1"/>
      <c r="E107" s="1"/>
      <c r="F107" s="1"/>
    </row>
    <row r="108" spans="1:6" x14ac:dyDescent="0.25">
      <c r="A108" s="1"/>
      <c r="B108" s="1"/>
      <c r="C108" s="1"/>
      <c r="D108" s="1"/>
      <c r="E108" s="1"/>
      <c r="F108" s="1"/>
    </row>
    <row r="109" spans="1:6" x14ac:dyDescent="0.25">
      <c r="A109" s="1"/>
      <c r="B109" s="1"/>
      <c r="C109" s="1"/>
      <c r="D109" s="1"/>
      <c r="E109" s="1"/>
      <c r="F109" s="1"/>
    </row>
    <row r="110" spans="1:6" x14ac:dyDescent="0.25">
      <c r="A110" s="1"/>
      <c r="B110" s="1"/>
      <c r="C110" s="1"/>
      <c r="D110" s="1"/>
      <c r="E110" s="1"/>
      <c r="F110" s="1"/>
    </row>
    <row r="111" spans="1:6" x14ac:dyDescent="0.25">
      <c r="A111" s="1"/>
      <c r="B111" s="1"/>
      <c r="C111" s="1"/>
      <c r="D111" s="1"/>
      <c r="E111" s="1"/>
      <c r="F111" s="1"/>
    </row>
    <row r="112" spans="1:6" x14ac:dyDescent="0.25">
      <c r="A112" s="1"/>
      <c r="B112" s="1"/>
      <c r="C112" s="1"/>
      <c r="D112" s="1"/>
      <c r="E112" s="1"/>
      <c r="F112" s="1"/>
    </row>
    <row r="113" spans="1:6" x14ac:dyDescent="0.25">
      <c r="A113" s="1"/>
      <c r="B113" s="1"/>
      <c r="C113" s="1"/>
      <c r="D113" s="1"/>
      <c r="E113" s="1"/>
      <c r="F113" s="1"/>
    </row>
    <row r="114" spans="1:6" x14ac:dyDescent="0.25">
      <c r="A114" s="1"/>
      <c r="B114" s="1"/>
      <c r="C114" s="1"/>
      <c r="D114" s="1"/>
      <c r="E114" s="1"/>
      <c r="F114" s="1"/>
    </row>
    <row r="115" spans="1:6" x14ac:dyDescent="0.25">
      <c r="A115" s="1"/>
      <c r="B115" s="1"/>
      <c r="C115" s="1"/>
      <c r="D115" s="1"/>
      <c r="E115" s="1"/>
      <c r="F115" s="1"/>
    </row>
    <row r="116" spans="1:6" x14ac:dyDescent="0.25">
      <c r="A116" s="1"/>
      <c r="B116" s="1"/>
      <c r="C116" s="1"/>
      <c r="D116" s="1"/>
      <c r="E116" s="1"/>
      <c r="F116" s="1"/>
    </row>
    <row r="117" spans="1:6" x14ac:dyDescent="0.25">
      <c r="A117" s="1"/>
      <c r="B117" s="1"/>
      <c r="C117" s="1"/>
      <c r="D117" s="1"/>
      <c r="E117" s="1"/>
      <c r="F117" s="1"/>
    </row>
    <row r="118" spans="1:6" x14ac:dyDescent="0.25">
      <c r="A118" s="1"/>
      <c r="B118" s="1"/>
      <c r="C118" s="1"/>
      <c r="D118" s="1"/>
      <c r="E118" s="1"/>
      <c r="F118" s="1"/>
    </row>
    <row r="119" spans="1:6" x14ac:dyDescent="0.25">
      <c r="A119" s="1"/>
      <c r="B119" s="1"/>
      <c r="C119" s="1"/>
      <c r="D119" s="1"/>
      <c r="E119" s="1"/>
      <c r="F119" s="1"/>
    </row>
    <row r="120" spans="1:6" x14ac:dyDescent="0.25">
      <c r="A120" s="1"/>
      <c r="B120" s="1"/>
      <c r="C120" s="1"/>
      <c r="D120" s="1"/>
      <c r="E120" s="1"/>
      <c r="F120" s="1"/>
    </row>
    <row r="121" spans="1:6" x14ac:dyDescent="0.25">
      <c r="A121" s="1"/>
      <c r="B121" s="1"/>
      <c r="C121" s="1"/>
      <c r="D121" s="1"/>
      <c r="E121" s="1"/>
      <c r="F121" s="1"/>
    </row>
    <row r="122" spans="1:6" x14ac:dyDescent="0.25">
      <c r="A122" s="1"/>
      <c r="B122" s="1"/>
      <c r="C122" s="1"/>
      <c r="D122" s="1"/>
      <c r="E122" s="1"/>
      <c r="F122" s="1"/>
    </row>
    <row r="123" spans="1:6" x14ac:dyDescent="0.25">
      <c r="A123" s="1"/>
      <c r="B123" s="1"/>
      <c r="C123" s="1"/>
      <c r="D123" s="1"/>
      <c r="E123" s="1"/>
      <c r="F123" s="1"/>
    </row>
    <row r="124" spans="1:6" x14ac:dyDescent="0.25">
      <c r="A124" s="1"/>
      <c r="B124" s="1"/>
      <c r="C124" s="1"/>
      <c r="D124" s="1"/>
      <c r="E124" s="1"/>
      <c r="F124" s="1"/>
    </row>
    <row r="125" spans="1:6" x14ac:dyDescent="0.25">
      <c r="A125" s="1"/>
      <c r="B125" s="1"/>
      <c r="C125" s="1"/>
      <c r="D125" s="1"/>
      <c r="E125" s="1"/>
      <c r="F125" s="1"/>
    </row>
    <row r="126" spans="1:6" x14ac:dyDescent="0.25">
      <c r="A126" s="1"/>
      <c r="B126" s="1"/>
      <c r="C126" s="1"/>
      <c r="D126" s="1"/>
      <c r="E126" s="1"/>
      <c r="F126" s="1"/>
    </row>
    <row r="127" spans="1:6" x14ac:dyDescent="0.25">
      <c r="A127" s="1"/>
      <c r="B127" s="1"/>
      <c r="C127" s="1"/>
      <c r="D127" s="1"/>
      <c r="E127" s="1"/>
      <c r="F127" s="1"/>
    </row>
    <row r="128" spans="1:6" x14ac:dyDescent="0.25">
      <c r="A128" s="1"/>
      <c r="B128" s="1"/>
      <c r="C128" s="1"/>
      <c r="D128" s="1"/>
      <c r="E128" s="1"/>
      <c r="F128" s="1"/>
    </row>
    <row r="129" spans="1:6" x14ac:dyDescent="0.25">
      <c r="A129" s="1"/>
      <c r="B129" s="1"/>
      <c r="C129" s="1"/>
      <c r="D129" s="1"/>
      <c r="E129" s="1"/>
      <c r="F129" s="1"/>
    </row>
    <row r="130" spans="1:6" x14ac:dyDescent="0.25">
      <c r="A130" s="1"/>
      <c r="B130" s="1"/>
      <c r="C130" s="1"/>
      <c r="D130" s="1"/>
      <c r="E130" s="1"/>
      <c r="F130" s="1"/>
    </row>
    <row r="131" spans="1:6" x14ac:dyDescent="0.25">
      <c r="A131" s="1"/>
      <c r="B131" s="1"/>
      <c r="C131" s="1"/>
      <c r="D131" s="1"/>
      <c r="E131" s="1"/>
      <c r="F131" s="1"/>
    </row>
    <row r="132" spans="1:6" x14ac:dyDescent="0.25">
      <c r="A132" s="1"/>
      <c r="B132" s="1"/>
      <c r="C132" s="1"/>
      <c r="D132" s="1"/>
      <c r="E132" s="1"/>
      <c r="F132" s="1"/>
    </row>
    <row r="133" spans="1:6" x14ac:dyDescent="0.25">
      <c r="A133" s="1"/>
      <c r="B133" s="1"/>
      <c r="C133" s="1"/>
      <c r="D133" s="1"/>
      <c r="E133" s="1"/>
      <c r="F133" s="1"/>
    </row>
    <row r="134" spans="1:6" x14ac:dyDescent="0.25">
      <c r="A134" s="1"/>
      <c r="B134" s="1"/>
      <c r="C134" s="1"/>
      <c r="D134" s="1"/>
      <c r="E134" s="1"/>
      <c r="F134" s="1"/>
    </row>
    <row r="135" spans="1:6" x14ac:dyDescent="0.25">
      <c r="A135" s="1"/>
      <c r="B135" s="1"/>
      <c r="C135" s="1"/>
      <c r="D135" s="1"/>
      <c r="E135" s="1"/>
      <c r="F135" s="1"/>
    </row>
    <row r="136" spans="1:6" x14ac:dyDescent="0.25">
      <c r="A136" s="1"/>
      <c r="B136" s="1"/>
      <c r="C136" s="1"/>
      <c r="D136" s="1"/>
      <c r="E136" s="1"/>
      <c r="F136" s="1"/>
    </row>
    <row r="137" spans="1:6" x14ac:dyDescent="0.25">
      <c r="A137" s="1"/>
      <c r="B137" s="1"/>
      <c r="C137" s="1"/>
      <c r="D137" s="1"/>
      <c r="E137" s="1"/>
      <c r="F137" s="1"/>
    </row>
    <row r="138" spans="1:6" x14ac:dyDescent="0.25">
      <c r="A138" s="1"/>
      <c r="B138" s="1"/>
      <c r="C138" s="1"/>
      <c r="D138" s="1"/>
      <c r="E138" s="1"/>
      <c r="F138" s="1"/>
    </row>
    <row r="139" spans="1:6" x14ac:dyDescent="0.25">
      <c r="A139" s="1"/>
      <c r="B139" s="1"/>
      <c r="C139" s="1"/>
      <c r="D139" s="1"/>
      <c r="E139" s="1"/>
      <c r="F139" s="1"/>
    </row>
    <row r="140" spans="1:6" x14ac:dyDescent="0.25">
      <c r="A140" s="1"/>
      <c r="B140" s="1"/>
      <c r="C140" s="1"/>
      <c r="D140" s="1"/>
      <c r="E140" s="1"/>
      <c r="F140" s="1"/>
    </row>
    <row r="141" spans="1:6" x14ac:dyDescent="0.25">
      <c r="A141" s="1"/>
      <c r="B141" s="1"/>
      <c r="C141" s="1"/>
      <c r="D141" s="1"/>
      <c r="E141" s="1"/>
      <c r="F141" s="1"/>
    </row>
    <row r="142" spans="1:6" x14ac:dyDescent="0.25">
      <c r="A142" s="1"/>
      <c r="B142" s="1"/>
      <c r="C142" s="1"/>
      <c r="D142" s="1"/>
      <c r="E142" s="1"/>
      <c r="F142" s="1"/>
    </row>
    <row r="143" spans="1:6" x14ac:dyDescent="0.25">
      <c r="A143" s="1"/>
      <c r="B143" s="1"/>
      <c r="C143" s="1"/>
      <c r="D143" s="1"/>
      <c r="E143" s="1"/>
      <c r="F143" s="1"/>
    </row>
    <row r="144" spans="1:6" x14ac:dyDescent="0.25">
      <c r="A144" s="1"/>
      <c r="B144" s="1"/>
      <c r="C144" s="1"/>
      <c r="D144" s="1"/>
      <c r="E144" s="1"/>
      <c r="F144" s="1"/>
    </row>
    <row r="145" spans="1:6" x14ac:dyDescent="0.25">
      <c r="A145" s="1"/>
      <c r="B145" s="1"/>
      <c r="C145" s="1"/>
      <c r="D145" s="1"/>
      <c r="E145" s="1"/>
      <c r="F145" s="1"/>
    </row>
    <row r="146" spans="1:6" x14ac:dyDescent="0.25">
      <c r="A146" s="1"/>
      <c r="B146" s="1"/>
      <c r="C146" s="1"/>
      <c r="D146" s="1"/>
      <c r="E146" s="1"/>
      <c r="F146" s="1"/>
    </row>
    <row r="147" spans="1:6" x14ac:dyDescent="0.25">
      <c r="A147" s="1"/>
      <c r="B147" s="1"/>
      <c r="C147" s="1"/>
      <c r="D147" s="1"/>
      <c r="E147" s="1"/>
      <c r="F147" s="1"/>
    </row>
    <row r="148" spans="1:6" x14ac:dyDescent="0.25">
      <c r="A148" s="1"/>
      <c r="B148" s="1"/>
      <c r="C148" s="1"/>
      <c r="D148" s="1"/>
      <c r="E148" s="1"/>
      <c r="F148" s="1"/>
    </row>
    <row r="149" spans="1:6" x14ac:dyDescent="0.25">
      <c r="A149" s="1"/>
      <c r="B149" s="1"/>
      <c r="C149" s="1"/>
      <c r="D149" s="1"/>
      <c r="E149" s="1"/>
      <c r="F149" s="1"/>
    </row>
    <row r="150" spans="1:6" x14ac:dyDescent="0.25">
      <c r="A150" s="1"/>
      <c r="B150" s="1"/>
      <c r="C150" s="1"/>
      <c r="D150" s="1"/>
      <c r="E150" s="1"/>
      <c r="F150" s="1"/>
    </row>
    <row r="151" spans="1:6" x14ac:dyDescent="0.25">
      <c r="A151" s="1"/>
      <c r="B151" s="1"/>
      <c r="C151" s="1"/>
      <c r="D151" s="1"/>
      <c r="E151" s="1"/>
      <c r="F151" s="1"/>
    </row>
    <row r="152" spans="1:6" x14ac:dyDescent="0.25">
      <c r="A152" s="1"/>
      <c r="B152" s="1"/>
      <c r="C152" s="1"/>
      <c r="D152" s="1"/>
      <c r="E152" s="1"/>
      <c r="F152" s="1"/>
    </row>
    <row r="153" spans="1:6" x14ac:dyDescent="0.25">
      <c r="A153" s="1"/>
      <c r="B153" s="1"/>
      <c r="C153" s="1"/>
      <c r="D153" s="1"/>
      <c r="E153" s="1"/>
      <c r="F153" s="1"/>
    </row>
    <row r="154" spans="1:6" x14ac:dyDescent="0.25">
      <c r="A154" s="1"/>
      <c r="B154" s="1"/>
      <c r="C154" s="1"/>
      <c r="D154" s="1"/>
      <c r="E154" s="1"/>
      <c r="F154" s="1"/>
    </row>
    <row r="155" spans="1:6" x14ac:dyDescent="0.25">
      <c r="A155" s="1"/>
      <c r="B155" s="1"/>
      <c r="C155" s="1"/>
      <c r="D155" s="1"/>
      <c r="E155" s="1"/>
      <c r="F155" s="1"/>
    </row>
    <row r="156" spans="1:6" x14ac:dyDescent="0.25">
      <c r="A156" s="1"/>
      <c r="B156" s="1"/>
      <c r="C156" s="1"/>
      <c r="D156" s="1"/>
      <c r="E156" s="1"/>
      <c r="F156" s="1"/>
    </row>
    <row r="157" spans="1:6" x14ac:dyDescent="0.25">
      <c r="A157" s="1"/>
      <c r="B157" s="1"/>
      <c r="C157" s="1"/>
      <c r="D157" s="1"/>
      <c r="E157" s="1"/>
      <c r="F157" s="1"/>
    </row>
    <row r="158" spans="1:6" x14ac:dyDescent="0.25">
      <c r="A158" s="1"/>
      <c r="B158" s="1"/>
      <c r="C158" s="1"/>
      <c r="D158" s="1"/>
      <c r="E158" s="1"/>
      <c r="F158" s="1"/>
    </row>
    <row r="159" spans="1:6" x14ac:dyDescent="0.25">
      <c r="A159" s="1"/>
      <c r="B159" s="1"/>
      <c r="C159" s="1"/>
      <c r="D159" s="1"/>
      <c r="E159" s="1"/>
      <c r="F159" s="1"/>
    </row>
    <row r="160" spans="1:6" x14ac:dyDescent="0.25">
      <c r="A160" s="1"/>
      <c r="B160" s="1"/>
      <c r="C160" s="1"/>
      <c r="D160" s="1"/>
      <c r="E160" s="1"/>
      <c r="F160" s="1"/>
    </row>
    <row r="161" spans="1:6" x14ac:dyDescent="0.25">
      <c r="A161" s="1"/>
      <c r="B161" s="1"/>
      <c r="C161" s="1"/>
      <c r="D161" s="1"/>
      <c r="E161" s="1"/>
      <c r="F161" s="1"/>
    </row>
    <row r="162" spans="1:6" x14ac:dyDescent="0.25">
      <c r="A162" s="1"/>
      <c r="B162" s="1"/>
      <c r="C162" s="1"/>
      <c r="D162" s="1"/>
      <c r="E162" s="1"/>
      <c r="F162" s="1"/>
    </row>
    <row r="163" spans="1:6" x14ac:dyDescent="0.25">
      <c r="A163" s="1"/>
      <c r="B163" s="1"/>
      <c r="C163" s="1"/>
      <c r="D163" s="1"/>
      <c r="E163" s="1"/>
      <c r="F163" s="1"/>
    </row>
    <row r="164" spans="1:6" x14ac:dyDescent="0.25">
      <c r="A164" s="1"/>
      <c r="B164" s="1"/>
      <c r="C164" s="1"/>
      <c r="D164" s="1"/>
      <c r="E164" s="1"/>
      <c r="F164" s="1"/>
    </row>
    <row r="165" spans="1:6" x14ac:dyDescent="0.25">
      <c r="A165" s="1"/>
      <c r="B165" s="1"/>
      <c r="C165" s="1"/>
      <c r="D165" s="1"/>
      <c r="E165" s="1"/>
      <c r="F165" s="1"/>
    </row>
    <row r="166" spans="1:6" x14ac:dyDescent="0.25">
      <c r="A166" s="1"/>
      <c r="B166" s="1"/>
      <c r="C166" s="1"/>
      <c r="D166" s="1"/>
      <c r="E166" s="1"/>
      <c r="F166" s="1"/>
    </row>
    <row r="167" spans="1:6" x14ac:dyDescent="0.25">
      <c r="A167" s="1"/>
      <c r="B167" s="1"/>
      <c r="C167" s="1"/>
      <c r="D167" s="1"/>
      <c r="E167" s="1"/>
      <c r="F167" s="1"/>
    </row>
    <row r="168" spans="1:6" x14ac:dyDescent="0.25">
      <c r="A168" s="1"/>
      <c r="B168" s="1"/>
      <c r="C168" s="1"/>
      <c r="D168" s="1"/>
      <c r="E168" s="1"/>
      <c r="F168" s="1"/>
    </row>
    <row r="169" spans="1:6" x14ac:dyDescent="0.25">
      <c r="A169" s="1"/>
      <c r="B169" s="1"/>
      <c r="C169" s="1"/>
      <c r="D169" s="1"/>
      <c r="E169" s="1"/>
      <c r="F169" s="1"/>
    </row>
    <row r="170" spans="1:6" x14ac:dyDescent="0.25">
      <c r="A170" s="1"/>
      <c r="B170" s="1"/>
      <c r="C170" s="1"/>
      <c r="D170" s="1"/>
      <c r="E170" s="1"/>
      <c r="F170" s="1"/>
    </row>
    <row r="171" spans="1:6" x14ac:dyDescent="0.25">
      <c r="A171" s="1"/>
      <c r="B171" s="1"/>
      <c r="C171" s="1"/>
      <c r="D171" s="1"/>
      <c r="E171" s="1"/>
      <c r="F171" s="1"/>
    </row>
    <row r="172" spans="1:6" x14ac:dyDescent="0.25">
      <c r="A172" s="1"/>
      <c r="B172" s="1"/>
      <c r="C172" s="1"/>
      <c r="D172" s="1"/>
      <c r="E172" s="1"/>
      <c r="F172" s="1"/>
    </row>
    <row r="173" spans="1:6" x14ac:dyDescent="0.25">
      <c r="A173" s="1"/>
      <c r="B173" s="1"/>
      <c r="C173" s="1"/>
      <c r="D173" s="1"/>
      <c r="E173" s="1"/>
      <c r="F173" s="1"/>
    </row>
    <row r="174" spans="1:6" x14ac:dyDescent="0.25">
      <c r="A174" s="1"/>
      <c r="B174" s="1"/>
      <c r="C174" s="1"/>
      <c r="D174" s="1"/>
      <c r="E174" s="1"/>
      <c r="F174" s="1"/>
    </row>
    <row r="175" spans="1:6" x14ac:dyDescent="0.25">
      <c r="A175" s="1"/>
      <c r="B175" s="1"/>
      <c r="C175" s="1"/>
      <c r="D175" s="1"/>
      <c r="E175" s="1"/>
      <c r="F175" s="1"/>
    </row>
    <row r="176" spans="1:6" x14ac:dyDescent="0.25">
      <c r="A176" s="1"/>
      <c r="B176" s="1"/>
      <c r="C176" s="1"/>
      <c r="D176" s="1"/>
      <c r="E176" s="1"/>
      <c r="F176" s="1"/>
    </row>
    <row r="177" spans="1:6" x14ac:dyDescent="0.25">
      <c r="A177" s="1"/>
      <c r="B177" s="1"/>
      <c r="C177" s="1"/>
      <c r="D177" s="1"/>
      <c r="E177" s="1"/>
      <c r="F177" s="1"/>
    </row>
    <row r="178" spans="1:6" x14ac:dyDescent="0.25">
      <c r="A178" s="1"/>
      <c r="B178" s="1"/>
      <c r="C178" s="1"/>
      <c r="D178" s="1"/>
      <c r="E178" s="1"/>
      <c r="F178" s="1"/>
    </row>
    <row r="179" spans="1:6" x14ac:dyDescent="0.25">
      <c r="A179" s="1"/>
      <c r="B179" s="1"/>
      <c r="C179" s="1"/>
      <c r="D179" s="1"/>
      <c r="E179" s="1"/>
      <c r="F179" s="1"/>
    </row>
    <row r="180" spans="1:6" x14ac:dyDescent="0.25">
      <c r="A180" s="1"/>
      <c r="B180" s="1"/>
      <c r="C180" s="1"/>
      <c r="D180" s="1"/>
      <c r="E180" s="1"/>
      <c r="F180" s="1"/>
    </row>
    <row r="181" spans="1:6" x14ac:dyDescent="0.25">
      <c r="A181" s="1"/>
      <c r="B181" s="1"/>
      <c r="C181" s="1"/>
      <c r="D181" s="1"/>
      <c r="E181" s="1"/>
      <c r="F181" s="1"/>
    </row>
    <row r="182" spans="1:6" x14ac:dyDescent="0.25">
      <c r="A182" s="1"/>
      <c r="B182" s="1"/>
      <c r="C182" s="1"/>
      <c r="D182" s="1"/>
      <c r="E182" s="1"/>
      <c r="F182" s="1"/>
    </row>
    <row r="183" spans="1:6" x14ac:dyDescent="0.25">
      <c r="A183" s="1"/>
      <c r="B183" s="1"/>
      <c r="C183" s="1"/>
      <c r="D183" s="1"/>
      <c r="E183" s="1"/>
      <c r="F183" s="1"/>
    </row>
    <row r="184" spans="1:6" x14ac:dyDescent="0.25">
      <c r="A184" s="1"/>
      <c r="B184" s="1"/>
      <c r="C184" s="1"/>
      <c r="D184" s="1"/>
      <c r="E184" s="1"/>
      <c r="F184" s="1"/>
    </row>
    <row r="185" spans="1:6" x14ac:dyDescent="0.25">
      <c r="A185" s="1"/>
      <c r="B185" s="1"/>
      <c r="C185" s="1"/>
      <c r="D185" s="1"/>
      <c r="E185" s="1"/>
      <c r="F185" s="1"/>
    </row>
    <row r="186" spans="1:6" x14ac:dyDescent="0.25">
      <c r="A186" s="1"/>
      <c r="B186" s="1"/>
      <c r="C186" s="1"/>
      <c r="D186" s="1"/>
      <c r="E186" s="1"/>
      <c r="F186" s="1"/>
    </row>
    <row r="187" spans="1:6" x14ac:dyDescent="0.25">
      <c r="A187" s="1"/>
      <c r="B187" s="1"/>
      <c r="C187" s="1"/>
      <c r="D187" s="1"/>
      <c r="E187" s="1"/>
      <c r="F187" s="1"/>
    </row>
    <row r="188" spans="1:6" x14ac:dyDescent="0.25">
      <c r="A188" s="1"/>
      <c r="B188" s="1"/>
      <c r="C188" s="1"/>
      <c r="D188" s="1"/>
      <c r="E188" s="1"/>
      <c r="F188" s="1"/>
    </row>
    <row r="189" spans="1:6" x14ac:dyDescent="0.25">
      <c r="A189" s="1"/>
      <c r="B189" s="1"/>
      <c r="C189" s="1"/>
      <c r="D189" s="1"/>
      <c r="E189" s="1"/>
      <c r="F189" s="1"/>
    </row>
    <row r="190" spans="1:6" x14ac:dyDescent="0.25">
      <c r="A190" s="1"/>
      <c r="B190" s="1"/>
      <c r="C190" s="1"/>
      <c r="D190" s="1"/>
      <c r="E190" s="1"/>
      <c r="F190" s="1"/>
    </row>
    <row r="191" spans="1:6" x14ac:dyDescent="0.25">
      <c r="A191" s="1"/>
      <c r="B191" s="1"/>
      <c r="C191" s="1"/>
      <c r="D191" s="1"/>
      <c r="E191" s="1"/>
      <c r="F191" s="1"/>
    </row>
    <row r="192" spans="1:6" x14ac:dyDescent="0.25">
      <c r="A192" s="1"/>
      <c r="B192" s="1"/>
      <c r="C192" s="1"/>
      <c r="D192" s="1"/>
      <c r="E192" s="1"/>
      <c r="F192" s="1"/>
    </row>
    <row r="193" spans="1:6" x14ac:dyDescent="0.25">
      <c r="A193" s="1"/>
      <c r="B193" s="1"/>
      <c r="C193" s="1"/>
      <c r="D193" s="1"/>
      <c r="E193" s="1"/>
      <c r="F193" s="1"/>
    </row>
    <row r="194" spans="1:6" x14ac:dyDescent="0.25">
      <c r="A194" s="1"/>
      <c r="B194" s="1"/>
      <c r="C194" s="1"/>
      <c r="D194" s="1"/>
      <c r="E194" s="1"/>
      <c r="F194" s="1"/>
    </row>
    <row r="195" spans="1:6" x14ac:dyDescent="0.25">
      <c r="A195" s="1"/>
      <c r="B195" s="1"/>
      <c r="C195" s="1"/>
      <c r="D195" s="1"/>
      <c r="E195" s="1"/>
      <c r="F195" s="1"/>
    </row>
    <row r="196" spans="1:6" x14ac:dyDescent="0.25">
      <c r="A196" s="1"/>
      <c r="B196" s="1"/>
      <c r="C196" s="1"/>
      <c r="D196" s="1"/>
      <c r="E196" s="1"/>
      <c r="F196" s="1"/>
    </row>
    <row r="197" spans="1:6" x14ac:dyDescent="0.25">
      <c r="A197" s="1"/>
      <c r="B197" s="1"/>
      <c r="C197" s="1"/>
      <c r="D197" s="1"/>
      <c r="E197" s="1"/>
      <c r="F197" s="1"/>
    </row>
    <row r="198" spans="1:6" x14ac:dyDescent="0.25">
      <c r="A198" s="1"/>
      <c r="B198" s="1"/>
      <c r="C198" s="1"/>
      <c r="D198" s="1"/>
      <c r="E198" s="1"/>
      <c r="F198" s="1"/>
    </row>
    <row r="199" spans="1:6" x14ac:dyDescent="0.25">
      <c r="A199" s="1"/>
      <c r="B199" s="1"/>
      <c r="C199" s="1"/>
      <c r="D199" s="1"/>
      <c r="E199" s="1"/>
      <c r="F199" s="1"/>
    </row>
    <row r="200" spans="1:6" x14ac:dyDescent="0.25">
      <c r="A200" s="1"/>
      <c r="B200" s="1"/>
      <c r="C200" s="1"/>
      <c r="D200" s="1"/>
      <c r="E200" s="1"/>
      <c r="F200" s="1"/>
    </row>
    <row r="201" spans="1:6" x14ac:dyDescent="0.25">
      <c r="A201" s="1"/>
      <c r="B201" s="1"/>
      <c r="C201" s="1"/>
      <c r="D201" s="1"/>
      <c r="E201" s="1"/>
      <c r="F201" s="1"/>
    </row>
    <row r="202" spans="1:6" x14ac:dyDescent="0.25">
      <c r="A202" s="1"/>
      <c r="B202" s="1"/>
      <c r="C202" s="1"/>
      <c r="D202" s="1"/>
      <c r="E202" s="1"/>
      <c r="F202" s="1"/>
    </row>
    <row r="203" spans="1:6" x14ac:dyDescent="0.25">
      <c r="A203" s="1"/>
      <c r="B203" s="1"/>
      <c r="C203" s="1"/>
      <c r="D203" s="1"/>
      <c r="E203" s="1"/>
      <c r="F203" s="1"/>
    </row>
    <row r="204" spans="1:6" x14ac:dyDescent="0.25">
      <c r="A204" s="1"/>
      <c r="B204" s="1"/>
      <c r="C204" s="1"/>
      <c r="D204" s="1"/>
      <c r="E204" s="1"/>
      <c r="F204" s="1"/>
    </row>
    <row r="205" spans="1:6" x14ac:dyDescent="0.25">
      <c r="A205" s="1"/>
      <c r="B205" s="1"/>
      <c r="C205" s="1"/>
      <c r="D205" s="1"/>
      <c r="E205" s="1"/>
      <c r="F205" s="1"/>
    </row>
    <row r="206" spans="1:6" x14ac:dyDescent="0.25">
      <c r="A206" s="1"/>
      <c r="B206" s="1"/>
      <c r="C206" s="1"/>
      <c r="D206" s="1"/>
      <c r="E206" s="1"/>
      <c r="F206" s="1"/>
    </row>
    <row r="207" spans="1:6" x14ac:dyDescent="0.25">
      <c r="A207" s="1"/>
      <c r="B207" s="1"/>
      <c r="C207" s="1"/>
      <c r="D207" s="1"/>
      <c r="E207" s="1"/>
      <c r="F207" s="1"/>
    </row>
    <row r="208" spans="1:6" x14ac:dyDescent="0.25">
      <c r="A208" s="1"/>
      <c r="B208" s="1"/>
      <c r="C208" s="1"/>
      <c r="D208" s="1"/>
      <c r="E208" s="1"/>
      <c r="F208" s="1"/>
    </row>
    <row r="209" spans="1:6" x14ac:dyDescent="0.25">
      <c r="A209" s="1"/>
      <c r="B209" s="1"/>
      <c r="C209" s="1"/>
      <c r="D209" s="1"/>
      <c r="E209" s="1"/>
      <c r="F209" s="1"/>
    </row>
    <row r="210" spans="1:6" x14ac:dyDescent="0.25">
      <c r="A210" s="1"/>
      <c r="B210" s="1"/>
      <c r="C210" s="1"/>
      <c r="D210" s="1"/>
      <c r="E210" s="1"/>
      <c r="F210" s="1"/>
    </row>
    <row r="211" spans="1:6" x14ac:dyDescent="0.25">
      <c r="A211" s="1"/>
      <c r="B211" s="1"/>
      <c r="C211" s="1"/>
      <c r="D211" s="1"/>
      <c r="E211" s="1"/>
      <c r="F211" s="1"/>
    </row>
    <row r="212" spans="1:6" x14ac:dyDescent="0.25">
      <c r="A212" s="1"/>
      <c r="B212" s="1"/>
      <c r="C212" s="1"/>
      <c r="D212" s="1"/>
      <c r="E212" s="1"/>
      <c r="F212" s="1"/>
    </row>
    <row r="213" spans="1:6" x14ac:dyDescent="0.25">
      <c r="A213" s="1"/>
      <c r="B213" s="1"/>
      <c r="C213" s="1"/>
      <c r="D213" s="1"/>
      <c r="E213" s="1"/>
      <c r="F213" s="1"/>
    </row>
    <row r="214" spans="1:6" x14ac:dyDescent="0.25">
      <c r="A214" s="1"/>
      <c r="B214" s="1"/>
      <c r="C214" s="1"/>
      <c r="D214" s="1"/>
      <c r="E214" s="1"/>
      <c r="F214" s="1"/>
    </row>
    <row r="215" spans="1:6" x14ac:dyDescent="0.25">
      <c r="A215" s="1"/>
      <c r="B215" s="1"/>
      <c r="C215" s="1"/>
      <c r="D215" s="1"/>
      <c r="E215" s="1"/>
      <c r="F215" s="1"/>
    </row>
    <row r="216" spans="1:6" x14ac:dyDescent="0.25">
      <c r="A216" s="1"/>
      <c r="B216" s="1"/>
      <c r="C216" s="1"/>
      <c r="D216" s="1"/>
      <c r="E216" s="1"/>
      <c r="F216" s="1"/>
    </row>
    <row r="217" spans="1:6" x14ac:dyDescent="0.25">
      <c r="A217" s="1"/>
      <c r="B217" s="1"/>
      <c r="C217" s="1"/>
      <c r="D217" s="1"/>
      <c r="E217" s="1"/>
      <c r="F217" s="1"/>
    </row>
    <row r="218" spans="1:6" x14ac:dyDescent="0.25">
      <c r="A218" s="1"/>
      <c r="B218" s="1"/>
      <c r="C218" s="1"/>
      <c r="D218" s="1"/>
      <c r="E218" s="1"/>
      <c r="F218" s="1"/>
    </row>
    <row r="219" spans="1:6" x14ac:dyDescent="0.25">
      <c r="A219" s="1"/>
      <c r="B219" s="1"/>
      <c r="C219" s="1"/>
      <c r="D219" s="1"/>
      <c r="E219" s="1"/>
      <c r="F219" s="1"/>
    </row>
    <row r="220" spans="1:6" x14ac:dyDescent="0.25">
      <c r="A220" s="1"/>
      <c r="B220" s="1"/>
      <c r="C220" s="1"/>
      <c r="D220" s="1"/>
      <c r="E220" s="1"/>
      <c r="F220" s="1"/>
    </row>
    <row r="221" spans="1:6" x14ac:dyDescent="0.25">
      <c r="A221" s="1"/>
      <c r="B221" s="1"/>
      <c r="C221" s="1"/>
      <c r="D221" s="1"/>
      <c r="E221" s="1"/>
      <c r="F221" s="1"/>
    </row>
    <row r="222" spans="1:6" x14ac:dyDescent="0.25">
      <c r="A222" s="1"/>
      <c r="B222" s="1"/>
      <c r="C222" s="1"/>
      <c r="D222" s="1"/>
      <c r="E222" s="1"/>
      <c r="F222" s="1"/>
    </row>
    <row r="223" spans="1:6" x14ac:dyDescent="0.25">
      <c r="A223" s="1"/>
      <c r="B223" s="1"/>
      <c r="C223" s="1"/>
      <c r="D223" s="1"/>
      <c r="E223" s="1"/>
      <c r="F223" s="1"/>
    </row>
    <row r="224" spans="1:6" x14ac:dyDescent="0.25">
      <c r="A224" s="1"/>
      <c r="B224" s="1"/>
      <c r="C224" s="1"/>
      <c r="D224" s="1"/>
      <c r="E224" s="1"/>
      <c r="F224" s="1"/>
    </row>
    <row r="225" spans="1:6" x14ac:dyDescent="0.25">
      <c r="A225" s="1"/>
      <c r="B225" s="1"/>
      <c r="C225" s="1"/>
      <c r="D225" s="1"/>
      <c r="E225" s="1"/>
      <c r="F225" s="1"/>
    </row>
    <row r="226" spans="1:6" x14ac:dyDescent="0.25">
      <c r="A226" s="1"/>
      <c r="B226" s="1"/>
      <c r="C226" s="1"/>
      <c r="D226" s="1"/>
      <c r="E226" s="1"/>
      <c r="F226" s="1"/>
    </row>
    <row r="227" spans="1:6" x14ac:dyDescent="0.25">
      <c r="A227" s="1"/>
      <c r="B227" s="1"/>
      <c r="C227" s="1"/>
      <c r="D227" s="1"/>
      <c r="E227" s="1"/>
      <c r="F227" s="1"/>
    </row>
    <row r="228" spans="1:6" x14ac:dyDescent="0.25">
      <c r="A228" s="1"/>
      <c r="B228" s="1"/>
      <c r="C228" s="1"/>
      <c r="D228" s="1"/>
      <c r="E228" s="1"/>
      <c r="F228" s="1"/>
    </row>
    <row r="229" spans="1:6" x14ac:dyDescent="0.25">
      <c r="A229" s="1"/>
      <c r="B229" s="1"/>
      <c r="C229" s="1"/>
      <c r="D229" s="1"/>
      <c r="E229" s="1"/>
      <c r="F229" s="1"/>
    </row>
    <row r="230" spans="1:6" x14ac:dyDescent="0.25">
      <c r="A230" s="1"/>
      <c r="B230" s="1"/>
      <c r="C230" s="1"/>
      <c r="D230" s="1"/>
      <c r="E230" s="1"/>
      <c r="F230" s="1"/>
    </row>
    <row r="231" spans="1:6" x14ac:dyDescent="0.25">
      <c r="A231" s="1"/>
      <c r="B231" s="1"/>
      <c r="C231" s="1"/>
      <c r="D231" s="1"/>
      <c r="E231" s="1"/>
      <c r="F231" s="1"/>
    </row>
    <row r="232" spans="1:6" x14ac:dyDescent="0.25">
      <c r="A232" s="1"/>
      <c r="B232" s="1"/>
      <c r="C232" s="1"/>
      <c r="D232" s="1"/>
      <c r="E232" s="1"/>
      <c r="F232" s="1"/>
    </row>
    <row r="233" spans="1:6" x14ac:dyDescent="0.25">
      <c r="A233" s="1"/>
      <c r="B233" s="1"/>
      <c r="C233" s="1"/>
      <c r="D233" s="1"/>
      <c r="E233" s="1"/>
      <c r="F233" s="1"/>
    </row>
    <row r="234" spans="1:6" x14ac:dyDescent="0.25">
      <c r="A234" s="1"/>
      <c r="B234" s="1"/>
      <c r="C234" s="1"/>
      <c r="D234" s="1"/>
      <c r="E234" s="1"/>
      <c r="F234" s="1"/>
    </row>
    <row r="235" spans="1:6" x14ac:dyDescent="0.25">
      <c r="A235" s="1"/>
      <c r="B235" s="1"/>
      <c r="C235" s="1"/>
      <c r="D235" s="1"/>
      <c r="E235" s="1"/>
      <c r="F235" s="1"/>
    </row>
    <row r="236" spans="1:6" x14ac:dyDescent="0.25">
      <c r="A236" s="1"/>
      <c r="B236" s="1"/>
      <c r="C236" s="1"/>
      <c r="D236" s="1"/>
      <c r="E236" s="1"/>
      <c r="F236" s="1"/>
    </row>
    <row r="237" spans="1:6" x14ac:dyDescent="0.25">
      <c r="A237" s="1"/>
      <c r="B237" s="1"/>
      <c r="C237" s="1"/>
      <c r="D237" s="1"/>
      <c r="E237" s="1"/>
      <c r="F237" s="1"/>
    </row>
    <row r="238" spans="1:6" x14ac:dyDescent="0.25">
      <c r="A238" s="1"/>
      <c r="B238" s="1"/>
      <c r="C238" s="1"/>
      <c r="D238" s="1"/>
      <c r="E238" s="1"/>
      <c r="F238" s="1"/>
    </row>
    <row r="239" spans="1:6" x14ac:dyDescent="0.25">
      <c r="A239" s="1"/>
      <c r="B239" s="1"/>
      <c r="C239" s="1"/>
      <c r="D239" s="1"/>
      <c r="E239" s="1"/>
      <c r="F239" s="1"/>
    </row>
    <row r="240" spans="1:6" x14ac:dyDescent="0.25">
      <c r="A240" s="1"/>
      <c r="B240" s="1"/>
      <c r="C240" s="1"/>
      <c r="D240" s="1"/>
      <c r="E240" s="1"/>
      <c r="F240" s="1"/>
    </row>
    <row r="241" spans="1:6" x14ac:dyDescent="0.25">
      <c r="A241" s="1"/>
      <c r="B241" s="1"/>
      <c r="C241" s="1"/>
      <c r="D241" s="1"/>
      <c r="E241" s="1"/>
      <c r="F241" s="1"/>
    </row>
    <row r="242" spans="1:6" x14ac:dyDescent="0.25">
      <c r="A242" s="1"/>
      <c r="B242" s="1"/>
      <c r="C242" s="1"/>
      <c r="D242" s="1"/>
      <c r="E242" s="1"/>
      <c r="F242" s="1"/>
    </row>
    <row r="243" spans="1:6" x14ac:dyDescent="0.25">
      <c r="A243" s="1"/>
      <c r="B243" s="1"/>
      <c r="C243" s="1"/>
      <c r="D243" s="1"/>
      <c r="E243" s="1"/>
      <c r="F243" s="1"/>
    </row>
    <row r="244" spans="1:6" x14ac:dyDescent="0.25">
      <c r="A244" s="1"/>
      <c r="B244" s="1"/>
      <c r="C244" s="1"/>
      <c r="D244" s="1"/>
      <c r="E244" s="1"/>
      <c r="F244" s="1"/>
    </row>
    <row r="245" spans="1:6" x14ac:dyDescent="0.25">
      <c r="A245" s="1"/>
      <c r="B245" s="1"/>
      <c r="C245" s="1"/>
      <c r="D245" s="1"/>
      <c r="E245" s="1"/>
      <c r="F245" s="1"/>
    </row>
    <row r="246" spans="1:6" x14ac:dyDescent="0.25">
      <c r="A246" s="1"/>
      <c r="B246" s="1"/>
      <c r="C246" s="1"/>
      <c r="D246" s="1"/>
      <c r="E246" s="1"/>
      <c r="F246" s="1"/>
    </row>
    <row r="247" spans="1:6" x14ac:dyDescent="0.25">
      <c r="A247" s="1"/>
      <c r="B247" s="1"/>
      <c r="C247" s="1"/>
      <c r="D247" s="1"/>
      <c r="E247" s="1"/>
      <c r="F247" s="1"/>
    </row>
    <row r="248" spans="1:6" x14ac:dyDescent="0.25">
      <c r="A248" s="1"/>
      <c r="B248" s="1"/>
      <c r="C248" s="1"/>
      <c r="D248" s="1"/>
      <c r="E248" s="1"/>
      <c r="F248" s="1"/>
    </row>
    <row r="249" spans="1:6" x14ac:dyDescent="0.25">
      <c r="A249" s="1"/>
      <c r="B249" s="1"/>
      <c r="C249" s="1"/>
      <c r="D249" s="1"/>
      <c r="E249" s="1"/>
      <c r="F249" s="1"/>
    </row>
    <row r="250" spans="1:6" x14ac:dyDescent="0.25">
      <c r="A250" s="1"/>
      <c r="B250" s="1"/>
      <c r="C250" s="1"/>
      <c r="D250" s="1"/>
      <c r="E250" s="1"/>
      <c r="F250" s="1"/>
    </row>
    <row r="251" spans="1:6" x14ac:dyDescent="0.25">
      <c r="A251" s="1"/>
      <c r="B251" s="1"/>
      <c r="C251" s="1"/>
      <c r="D251" s="1"/>
      <c r="E251" s="1"/>
      <c r="F251" s="1"/>
    </row>
    <row r="252" spans="1:6" x14ac:dyDescent="0.25">
      <c r="A252" s="1"/>
      <c r="B252" s="1"/>
      <c r="C252" s="1"/>
      <c r="D252" s="1"/>
      <c r="E252" s="1"/>
      <c r="F252" s="1"/>
    </row>
    <row r="253" spans="1:6" x14ac:dyDescent="0.25">
      <c r="A253" s="1"/>
      <c r="B253" s="1"/>
      <c r="C253" s="1"/>
      <c r="D253" s="1"/>
      <c r="E253" s="1"/>
      <c r="F253" s="1"/>
    </row>
    <row r="254" spans="1:6" x14ac:dyDescent="0.25">
      <c r="A254" s="1"/>
      <c r="B254" s="1"/>
      <c r="C254" s="1"/>
      <c r="D254" s="1"/>
      <c r="E254" s="1"/>
      <c r="F254" s="1"/>
    </row>
    <row r="255" spans="1:6" x14ac:dyDescent="0.25">
      <c r="A255" s="1"/>
      <c r="B255" s="1"/>
      <c r="C255" s="1"/>
      <c r="D255" s="1"/>
      <c r="E255" s="1"/>
      <c r="F255" s="1"/>
    </row>
    <row r="256" spans="1:6" x14ac:dyDescent="0.25">
      <c r="A256" s="1"/>
      <c r="B256" s="1"/>
      <c r="C256" s="1"/>
      <c r="D256" s="1"/>
      <c r="E256" s="1"/>
      <c r="F256" s="1"/>
    </row>
    <row r="257" spans="1:6" x14ac:dyDescent="0.25">
      <c r="A257" s="1"/>
      <c r="B257" s="1"/>
      <c r="C257" s="1"/>
      <c r="D257" s="1"/>
      <c r="E257" s="1"/>
      <c r="F257" s="1"/>
    </row>
    <row r="258" spans="1:6" x14ac:dyDescent="0.25">
      <c r="A258" s="1"/>
      <c r="B258" s="1"/>
      <c r="C258" s="1"/>
      <c r="D258" s="1"/>
      <c r="E258" s="1"/>
      <c r="F258" s="1"/>
    </row>
    <row r="259" spans="1:6" x14ac:dyDescent="0.25">
      <c r="A259" s="1"/>
      <c r="B259" s="1"/>
      <c r="C259" s="1"/>
      <c r="D259" s="1"/>
      <c r="E259" s="1"/>
      <c r="F259" s="1"/>
    </row>
    <row r="260" spans="1:6" x14ac:dyDescent="0.25">
      <c r="A260" s="1"/>
      <c r="B260" s="1"/>
      <c r="C260" s="1"/>
      <c r="D260" s="1"/>
      <c r="E260" s="1"/>
      <c r="F260" s="1"/>
    </row>
    <row r="261" spans="1:6" x14ac:dyDescent="0.25">
      <c r="A261" s="1"/>
      <c r="B261" s="1"/>
      <c r="C261" s="1"/>
      <c r="D261" s="1"/>
      <c r="E261" s="1"/>
      <c r="F261" s="1"/>
    </row>
    <row r="262" spans="1:6" x14ac:dyDescent="0.25">
      <c r="A262" s="1"/>
      <c r="B262" s="1"/>
      <c r="C262" s="1"/>
      <c r="D262" s="1"/>
      <c r="E262" s="1"/>
      <c r="F262" s="1"/>
    </row>
    <row r="263" spans="1:6" x14ac:dyDescent="0.25">
      <c r="A263" s="1"/>
      <c r="B263" s="1"/>
      <c r="C263" s="1"/>
      <c r="D263" s="1"/>
      <c r="E263" s="1"/>
      <c r="F263" s="1"/>
    </row>
    <row r="264" spans="1:6" x14ac:dyDescent="0.25">
      <c r="A264" s="1"/>
      <c r="B264" s="1"/>
      <c r="C264" s="1"/>
      <c r="D264" s="1"/>
      <c r="E264" s="1"/>
      <c r="F264" s="1"/>
    </row>
    <row r="265" spans="1:6" x14ac:dyDescent="0.25">
      <c r="A265" s="1"/>
      <c r="B265" s="1"/>
      <c r="C265" s="1"/>
      <c r="D265" s="1"/>
      <c r="E265" s="1"/>
      <c r="F265" s="1"/>
    </row>
    <row r="266" spans="1:6" x14ac:dyDescent="0.25">
      <c r="A266" s="1"/>
      <c r="B266" s="1"/>
      <c r="C266" s="1"/>
      <c r="D266" s="1"/>
      <c r="E266" s="1"/>
      <c r="F266" s="1"/>
    </row>
    <row r="267" spans="1:6" x14ac:dyDescent="0.25">
      <c r="A267" s="1"/>
      <c r="B267" s="1"/>
      <c r="C267" s="1"/>
      <c r="D267" s="1"/>
      <c r="E267" s="1"/>
      <c r="F267" s="1"/>
    </row>
    <row r="268" spans="1:6" x14ac:dyDescent="0.25">
      <c r="A268" s="1"/>
      <c r="B268" s="1"/>
      <c r="C268" s="1"/>
      <c r="D268" s="1"/>
      <c r="E268" s="1"/>
      <c r="F268" s="1"/>
    </row>
    <row r="269" spans="1:6" x14ac:dyDescent="0.25">
      <c r="A269" s="1"/>
      <c r="B269" s="1"/>
      <c r="C269" s="1"/>
      <c r="D269" s="1"/>
      <c r="E269" s="1"/>
      <c r="F269" s="1"/>
    </row>
    <row r="270" spans="1:6" x14ac:dyDescent="0.25">
      <c r="A270" s="1"/>
      <c r="B270" s="1"/>
      <c r="C270" s="1"/>
      <c r="D270" s="1"/>
      <c r="E270" s="1"/>
      <c r="F270" s="1"/>
    </row>
    <row r="271" spans="1:6" x14ac:dyDescent="0.25">
      <c r="A271" s="1"/>
      <c r="B271" s="1"/>
      <c r="C271" s="1"/>
      <c r="D271" s="1"/>
      <c r="E271" s="1"/>
      <c r="F271" s="1"/>
    </row>
    <row r="272" spans="1:6" x14ac:dyDescent="0.25">
      <c r="A272" s="1"/>
      <c r="B272" s="1"/>
      <c r="C272" s="1"/>
      <c r="D272" s="1"/>
      <c r="E272" s="1"/>
      <c r="F272" s="1"/>
    </row>
    <row r="273" spans="1:6" x14ac:dyDescent="0.25">
      <c r="A273" s="1"/>
      <c r="B273" s="1"/>
      <c r="C273" s="1"/>
      <c r="D273" s="1"/>
      <c r="E273" s="1"/>
      <c r="F273" s="1"/>
    </row>
    <row r="274" spans="1:6" x14ac:dyDescent="0.25">
      <c r="A274" s="1"/>
      <c r="B274" s="1"/>
      <c r="C274" s="1"/>
      <c r="D274" s="1"/>
      <c r="E274" s="1"/>
      <c r="F274" s="1"/>
    </row>
    <row r="275" spans="1:6" x14ac:dyDescent="0.25">
      <c r="A275" s="1"/>
      <c r="B275" s="1"/>
      <c r="C275" s="1"/>
      <c r="D275" s="1"/>
      <c r="E275" s="1"/>
      <c r="F275" s="1"/>
    </row>
    <row r="276" spans="1:6" x14ac:dyDescent="0.25">
      <c r="A276" s="1"/>
      <c r="B276" s="1"/>
      <c r="C276" s="1"/>
      <c r="D276" s="1"/>
      <c r="E276" s="1"/>
      <c r="F276" s="1"/>
    </row>
    <row r="277" spans="1:6" x14ac:dyDescent="0.25">
      <c r="A277" s="1"/>
      <c r="B277" s="1"/>
      <c r="C277" s="1"/>
      <c r="D277" s="1"/>
      <c r="E277" s="1"/>
      <c r="F277" s="1"/>
    </row>
    <row r="278" spans="1:6" x14ac:dyDescent="0.25">
      <c r="A278" s="1"/>
      <c r="B278" s="1"/>
      <c r="C278" s="1"/>
      <c r="D278" s="1"/>
      <c r="E278" s="1"/>
      <c r="F278" s="1"/>
    </row>
    <row r="279" spans="1:6" x14ac:dyDescent="0.25">
      <c r="A279" s="1"/>
      <c r="B279" s="1"/>
      <c r="C279" s="1"/>
      <c r="D279" s="1"/>
      <c r="E279" s="1"/>
      <c r="F279" s="1"/>
    </row>
    <row r="280" spans="1:6" x14ac:dyDescent="0.25">
      <c r="A280" s="1"/>
      <c r="B280" s="1"/>
      <c r="C280" s="1"/>
      <c r="D280" s="1"/>
      <c r="E280" s="1"/>
      <c r="F280" s="1"/>
    </row>
    <row r="281" spans="1:6" x14ac:dyDescent="0.25">
      <c r="A281" s="1"/>
      <c r="B281" s="1"/>
      <c r="C281" s="1"/>
      <c r="D281" s="1"/>
      <c r="E281" s="1"/>
      <c r="F281" s="1"/>
    </row>
    <row r="282" spans="1:6" x14ac:dyDescent="0.25">
      <c r="A282" s="1"/>
      <c r="B282" s="1"/>
      <c r="C282" s="1"/>
      <c r="D282" s="1"/>
      <c r="E282" s="1"/>
      <c r="F282" s="1"/>
    </row>
    <row r="283" spans="1:6" x14ac:dyDescent="0.25">
      <c r="A283" s="1"/>
      <c r="B283" s="1"/>
      <c r="C283" s="1"/>
      <c r="D283" s="1"/>
      <c r="E283" s="1"/>
      <c r="F283" s="1"/>
    </row>
    <row r="284" spans="1:6" x14ac:dyDescent="0.25">
      <c r="A284" s="1"/>
      <c r="B284" s="1"/>
      <c r="C284" s="1"/>
      <c r="D284" s="1"/>
      <c r="E284" s="1"/>
      <c r="F284" s="1"/>
    </row>
    <row r="285" spans="1:6" x14ac:dyDescent="0.25">
      <c r="A285" s="1"/>
      <c r="B285" s="1"/>
      <c r="C285" s="1"/>
      <c r="D285" s="1"/>
      <c r="E285" s="1"/>
      <c r="F285" s="1"/>
    </row>
    <row r="286" spans="1:6" x14ac:dyDescent="0.25">
      <c r="A286" s="1"/>
      <c r="B286" s="1"/>
      <c r="C286" s="1"/>
      <c r="D286" s="1"/>
      <c r="E286" s="1"/>
      <c r="F286" s="1"/>
    </row>
    <row r="287" spans="1:6" x14ac:dyDescent="0.25">
      <c r="A287" s="1"/>
      <c r="B287" s="1"/>
      <c r="C287" s="1"/>
      <c r="D287" s="1"/>
      <c r="E287" s="1"/>
      <c r="F287" s="1"/>
    </row>
    <row r="288" spans="1:6" x14ac:dyDescent="0.25">
      <c r="A288" s="1"/>
      <c r="B288" s="1"/>
      <c r="C288" s="1"/>
      <c r="D288" s="1"/>
      <c r="E288" s="1"/>
      <c r="F288" s="1"/>
    </row>
    <row r="289" spans="1:6" x14ac:dyDescent="0.25">
      <c r="A289" s="1"/>
      <c r="B289" s="1"/>
      <c r="C289" s="1"/>
      <c r="D289" s="1"/>
      <c r="E289" s="1"/>
      <c r="F289" s="1"/>
    </row>
    <row r="290" spans="1:6" x14ac:dyDescent="0.25">
      <c r="A290" s="1"/>
      <c r="B290" s="1"/>
      <c r="C290" s="1"/>
      <c r="D290" s="1"/>
      <c r="E290" s="1"/>
      <c r="F290" s="1"/>
    </row>
    <row r="291" spans="1:6" x14ac:dyDescent="0.25">
      <c r="A291" s="1"/>
      <c r="B291" s="1"/>
      <c r="C291" s="1"/>
      <c r="D291" s="1"/>
      <c r="E291" s="1"/>
      <c r="F291" s="1"/>
    </row>
    <row r="292" spans="1:6" x14ac:dyDescent="0.25">
      <c r="A292" s="1"/>
      <c r="B292" s="1"/>
      <c r="C292" s="1"/>
      <c r="D292" s="1"/>
      <c r="E292" s="1"/>
      <c r="F292" s="1"/>
    </row>
    <row r="293" spans="1:6" x14ac:dyDescent="0.25">
      <c r="A293" s="1"/>
      <c r="B293" s="1"/>
      <c r="C293" s="1"/>
      <c r="D293" s="1"/>
      <c r="E293" s="1"/>
      <c r="F293" s="1"/>
    </row>
    <row r="294" spans="1:6" x14ac:dyDescent="0.25">
      <c r="A294" s="1"/>
      <c r="B294" s="1"/>
      <c r="C294" s="1"/>
      <c r="D294" s="1"/>
      <c r="E294" s="1"/>
      <c r="F294" s="1"/>
    </row>
    <row r="295" spans="1:6" x14ac:dyDescent="0.25">
      <c r="A295" s="1"/>
      <c r="B295" s="1"/>
      <c r="C295" s="1"/>
      <c r="D295" s="1"/>
      <c r="E295" s="1"/>
      <c r="F295" s="1"/>
    </row>
    <row r="296" spans="1:6" x14ac:dyDescent="0.25">
      <c r="A296" s="1"/>
      <c r="B296" s="1"/>
      <c r="C296" s="1"/>
      <c r="D296" s="1"/>
      <c r="E296" s="1"/>
      <c r="F296" s="1"/>
    </row>
    <row r="297" spans="1:6" x14ac:dyDescent="0.25">
      <c r="A297" s="1"/>
      <c r="B297" s="1"/>
      <c r="C297" s="1"/>
      <c r="D297" s="1"/>
      <c r="E297" s="1"/>
      <c r="F297" s="1"/>
    </row>
    <row r="298" spans="1:6" x14ac:dyDescent="0.25">
      <c r="A298" s="1"/>
      <c r="B298" s="1"/>
      <c r="C298" s="1"/>
      <c r="D298" s="1"/>
      <c r="E298" s="1"/>
      <c r="F298" s="1"/>
    </row>
    <row r="299" spans="1:6" x14ac:dyDescent="0.25">
      <c r="A299" s="1"/>
      <c r="B299" s="1"/>
      <c r="C299" s="1"/>
      <c r="D299" s="1"/>
      <c r="E299" s="1"/>
      <c r="F299" s="1"/>
    </row>
    <row r="300" spans="1:6" x14ac:dyDescent="0.25">
      <c r="A300" s="1"/>
      <c r="B300" s="1"/>
      <c r="C300" s="1"/>
      <c r="D300" s="1"/>
      <c r="E300" s="1"/>
      <c r="F300" s="1"/>
    </row>
    <row r="301" spans="1:6" x14ac:dyDescent="0.25">
      <c r="A301" s="1"/>
      <c r="B301" s="1"/>
      <c r="C301" s="1"/>
      <c r="D301" s="1"/>
      <c r="E301" s="1"/>
      <c r="F301" s="1"/>
    </row>
    <row r="302" spans="1:6" x14ac:dyDescent="0.25">
      <c r="A302" s="1"/>
      <c r="B302" s="1"/>
      <c r="C302" s="1"/>
      <c r="D302" s="1"/>
      <c r="E302" s="1"/>
      <c r="F302" s="1"/>
    </row>
    <row r="303" spans="1:6" x14ac:dyDescent="0.25">
      <c r="A303" s="1"/>
      <c r="B303" s="1"/>
      <c r="C303" s="1"/>
      <c r="D303" s="1"/>
      <c r="E303" s="1"/>
      <c r="F303" s="1"/>
    </row>
    <row r="304" spans="1:6" x14ac:dyDescent="0.25">
      <c r="A304" s="1"/>
      <c r="B304" s="1"/>
      <c r="C304" s="1"/>
      <c r="D304" s="1"/>
      <c r="E304" s="1"/>
      <c r="F304" s="1"/>
    </row>
    <row r="305" spans="1:6" x14ac:dyDescent="0.25">
      <c r="A305" s="1"/>
      <c r="B305" s="1"/>
      <c r="C305" s="1"/>
      <c r="D305" s="1"/>
      <c r="E305" s="1"/>
      <c r="F305" s="1"/>
    </row>
    <row r="306" spans="1:6" x14ac:dyDescent="0.25">
      <c r="A306" s="1"/>
      <c r="B306" s="1"/>
      <c r="C306" s="1"/>
      <c r="D306" s="1"/>
      <c r="E306" s="1"/>
      <c r="F306" s="1"/>
    </row>
    <row r="307" spans="1:6" x14ac:dyDescent="0.25">
      <c r="A307" s="1"/>
      <c r="B307" s="1"/>
      <c r="C307" s="1"/>
      <c r="D307" s="1"/>
      <c r="E307" s="1"/>
      <c r="F307" s="1"/>
    </row>
    <row r="308" spans="1:6" x14ac:dyDescent="0.25">
      <c r="A308" s="1"/>
      <c r="B308" s="1"/>
      <c r="C308" s="1"/>
      <c r="D308" s="1"/>
      <c r="E308" s="1"/>
      <c r="F308" s="1"/>
    </row>
    <row r="309" spans="1:6" x14ac:dyDescent="0.25">
      <c r="A309" s="1"/>
      <c r="B309" s="1"/>
      <c r="C309" s="1"/>
      <c r="D309" s="1"/>
      <c r="E309" s="1"/>
      <c r="F309" s="1"/>
    </row>
    <row r="310" spans="1:6" x14ac:dyDescent="0.25">
      <c r="A310" s="1"/>
      <c r="B310" s="1"/>
      <c r="C310" s="1"/>
      <c r="D310" s="1"/>
      <c r="E310" s="1"/>
      <c r="F310" s="1"/>
    </row>
    <row r="311" spans="1:6" x14ac:dyDescent="0.25">
      <c r="A311" s="1"/>
      <c r="B311" s="1"/>
      <c r="C311" s="1"/>
      <c r="D311" s="1"/>
      <c r="E311" s="1"/>
      <c r="F311" s="1"/>
    </row>
    <row r="312" spans="1:6" x14ac:dyDescent="0.25">
      <c r="A312" s="1"/>
      <c r="B312" s="1"/>
      <c r="C312" s="1"/>
      <c r="D312" s="1"/>
      <c r="E312" s="1"/>
      <c r="F312" s="1"/>
    </row>
    <row r="313" spans="1:6" x14ac:dyDescent="0.25">
      <c r="A313" s="1"/>
      <c r="B313" s="1"/>
      <c r="C313" s="1"/>
      <c r="D313" s="1"/>
      <c r="E313" s="1"/>
      <c r="F313" s="1"/>
    </row>
    <row r="314" spans="1:6" x14ac:dyDescent="0.25">
      <c r="A314" s="1"/>
      <c r="B314" s="1"/>
      <c r="C314" s="1"/>
      <c r="D314" s="1"/>
      <c r="E314" s="1"/>
      <c r="F314" s="1"/>
    </row>
    <row r="315" spans="1:6" x14ac:dyDescent="0.25">
      <c r="A315" s="1"/>
      <c r="B315" s="1"/>
      <c r="C315" s="1"/>
      <c r="D315" s="1"/>
      <c r="E315" s="1"/>
      <c r="F315" s="1"/>
    </row>
    <row r="316" spans="1:6" x14ac:dyDescent="0.25">
      <c r="A316" s="1"/>
      <c r="B316" s="1"/>
      <c r="C316" s="1"/>
      <c r="D316" s="1"/>
      <c r="E316" s="1"/>
      <c r="F316" s="1"/>
    </row>
    <row r="317" spans="1:6" x14ac:dyDescent="0.25">
      <c r="A317" s="1"/>
      <c r="B317" s="1"/>
      <c r="C317" s="1"/>
      <c r="D317" s="1"/>
      <c r="E317" s="1"/>
      <c r="F317" s="1"/>
    </row>
    <row r="318" spans="1:6" x14ac:dyDescent="0.25">
      <c r="A318" s="1"/>
      <c r="B318" s="1"/>
      <c r="C318" s="1"/>
      <c r="D318" s="1"/>
      <c r="E318" s="1"/>
      <c r="F318" s="1"/>
    </row>
    <row r="319" spans="1:6" x14ac:dyDescent="0.25">
      <c r="A319" s="1"/>
      <c r="B319" s="1"/>
      <c r="C319" s="1"/>
      <c r="D319" s="1"/>
      <c r="E319" s="1"/>
      <c r="F319" s="1"/>
    </row>
    <row r="320" spans="1:6" x14ac:dyDescent="0.25">
      <c r="A320" s="1"/>
      <c r="B320" s="1"/>
      <c r="C320" s="1"/>
      <c r="D320" s="1"/>
      <c r="E320" s="1"/>
      <c r="F320" s="1"/>
    </row>
    <row r="321" spans="1:6" x14ac:dyDescent="0.25">
      <c r="A321" s="1"/>
      <c r="B321" s="1"/>
      <c r="C321" s="1"/>
      <c r="D321" s="1"/>
      <c r="E321" s="1"/>
      <c r="F321" s="1"/>
    </row>
    <row r="322" spans="1:6" x14ac:dyDescent="0.25">
      <c r="A322" s="1"/>
      <c r="B322" s="1"/>
      <c r="C322" s="1"/>
      <c r="D322" s="1"/>
      <c r="E322" s="1"/>
      <c r="F322" s="1"/>
    </row>
    <row r="323" spans="1:6" x14ac:dyDescent="0.25">
      <c r="A323" s="1"/>
      <c r="B323" s="1"/>
      <c r="C323" s="1"/>
      <c r="D323" s="1"/>
      <c r="E323" s="1"/>
      <c r="F323" s="1"/>
    </row>
    <row r="324" spans="1:6" x14ac:dyDescent="0.25">
      <c r="A324" s="1"/>
      <c r="B324" s="1"/>
      <c r="C324" s="1"/>
      <c r="D324" s="1"/>
      <c r="E324" s="1"/>
      <c r="F324" s="1"/>
    </row>
    <row r="325" spans="1:6" x14ac:dyDescent="0.25">
      <c r="A325" s="1"/>
      <c r="B325" s="1"/>
      <c r="C325" s="1"/>
      <c r="D325" s="1"/>
      <c r="E325" s="1"/>
      <c r="F325" s="1"/>
    </row>
    <row r="326" spans="1:6" x14ac:dyDescent="0.25">
      <c r="A326" s="1"/>
      <c r="B326" s="1"/>
      <c r="C326" s="1"/>
      <c r="D326" s="1"/>
      <c r="E326" s="1"/>
      <c r="F326" s="1"/>
    </row>
    <row r="327" spans="1:6" x14ac:dyDescent="0.25">
      <c r="A327" s="1"/>
      <c r="B327" s="1"/>
      <c r="C327" s="1"/>
      <c r="D327" s="1"/>
      <c r="E327" s="1"/>
      <c r="F327" s="1"/>
    </row>
    <row r="328" spans="1:6" x14ac:dyDescent="0.25">
      <c r="A328" s="1"/>
      <c r="B328" s="1"/>
      <c r="C328" s="1"/>
      <c r="D328" s="1"/>
      <c r="E328" s="1"/>
      <c r="F328" s="1"/>
    </row>
    <row r="329" spans="1:6" x14ac:dyDescent="0.25">
      <c r="A329" s="1"/>
      <c r="B329" s="1"/>
      <c r="C329" s="1"/>
      <c r="D329" s="1"/>
      <c r="E329" s="1"/>
      <c r="F329" s="1"/>
    </row>
    <row r="330" spans="1:6" x14ac:dyDescent="0.25">
      <c r="A330" s="1"/>
      <c r="B330" s="1"/>
      <c r="C330" s="1"/>
      <c r="D330" s="1"/>
      <c r="E330" s="1"/>
      <c r="F330" s="1"/>
    </row>
    <row r="331" spans="1:6" x14ac:dyDescent="0.25">
      <c r="A331" s="1"/>
      <c r="B331" s="1"/>
      <c r="C331" s="1"/>
      <c r="D331" s="1"/>
      <c r="E331" s="1"/>
      <c r="F331" s="1"/>
    </row>
    <row r="332" spans="1:6" x14ac:dyDescent="0.25">
      <c r="A332" s="1"/>
      <c r="B332" s="1"/>
      <c r="C332" s="1"/>
      <c r="D332" s="1"/>
      <c r="E332" s="1"/>
      <c r="F332" s="1"/>
    </row>
    <row r="333" spans="1:6" x14ac:dyDescent="0.25">
      <c r="A333" s="1"/>
      <c r="B333" s="1"/>
      <c r="C333" s="1"/>
      <c r="D333" s="1"/>
      <c r="E333" s="1"/>
      <c r="F333" s="1"/>
    </row>
    <row r="334" spans="1:6" x14ac:dyDescent="0.25">
      <c r="A334" s="1"/>
      <c r="B334" s="1"/>
      <c r="C334" s="1"/>
      <c r="D334" s="1"/>
      <c r="E334" s="1"/>
      <c r="F334" s="1"/>
    </row>
    <row r="335" spans="1:6" x14ac:dyDescent="0.25">
      <c r="A335" s="1"/>
      <c r="B335" s="1"/>
      <c r="C335" s="1"/>
      <c r="D335" s="1"/>
      <c r="E335" s="1"/>
      <c r="F335" s="1"/>
    </row>
    <row r="336" spans="1:6" x14ac:dyDescent="0.25">
      <c r="A336" s="1"/>
      <c r="B336" s="1"/>
      <c r="C336" s="1"/>
      <c r="D336" s="1"/>
      <c r="E336" s="1"/>
      <c r="F336" s="1"/>
    </row>
    <row r="337" spans="1:6" x14ac:dyDescent="0.25">
      <c r="A337" s="1"/>
      <c r="B337" s="1"/>
      <c r="C337" s="1"/>
      <c r="D337" s="1"/>
      <c r="E337" s="1"/>
      <c r="F337" s="1"/>
    </row>
    <row r="338" spans="1:6" x14ac:dyDescent="0.25">
      <c r="A338" s="1"/>
      <c r="B338" s="1"/>
      <c r="C338" s="1"/>
      <c r="D338" s="1"/>
      <c r="E338" s="1"/>
      <c r="F338" s="1"/>
    </row>
    <row r="339" spans="1:6" x14ac:dyDescent="0.25">
      <c r="A339" s="1"/>
      <c r="B339" s="1"/>
      <c r="C339" s="1"/>
      <c r="D339" s="1"/>
      <c r="E339" s="1"/>
      <c r="F339" s="1"/>
    </row>
    <row r="340" spans="1:6" x14ac:dyDescent="0.25">
      <c r="A340" s="1"/>
      <c r="B340" s="1"/>
      <c r="C340" s="1"/>
      <c r="D340" s="1"/>
      <c r="E340" s="1"/>
      <c r="F340" s="1"/>
    </row>
    <row r="341" spans="1:6" x14ac:dyDescent="0.25">
      <c r="A341" s="1"/>
      <c r="B341" s="1"/>
      <c r="C341" s="1"/>
      <c r="D341" s="1"/>
      <c r="E341" s="1"/>
      <c r="F341" s="1"/>
    </row>
    <row r="342" spans="1:6" x14ac:dyDescent="0.25">
      <c r="A342" s="1"/>
      <c r="B342" s="1"/>
      <c r="C342" s="1"/>
      <c r="D342" s="1"/>
      <c r="E342" s="1"/>
      <c r="F342" s="1"/>
    </row>
    <row r="343" spans="1:6" x14ac:dyDescent="0.25">
      <c r="A343" s="1"/>
      <c r="B343" s="1"/>
      <c r="C343" s="1"/>
      <c r="D343" s="1"/>
      <c r="E343" s="1"/>
      <c r="F343" s="1"/>
    </row>
    <row r="344" spans="1:6" x14ac:dyDescent="0.25">
      <c r="A344" s="1"/>
      <c r="B344" s="1"/>
      <c r="C344" s="1"/>
      <c r="D344" s="1"/>
      <c r="E344" s="1"/>
      <c r="F344" s="1"/>
    </row>
    <row r="345" spans="1:6" x14ac:dyDescent="0.25">
      <c r="A345" s="1"/>
      <c r="B345" s="1"/>
      <c r="C345" s="1"/>
      <c r="D345" s="1"/>
      <c r="E345" s="1"/>
      <c r="F345" s="1"/>
    </row>
    <row r="346" spans="1:6" x14ac:dyDescent="0.25">
      <c r="A346" s="1"/>
      <c r="B346" s="1"/>
      <c r="C346" s="1"/>
      <c r="D346" s="1"/>
      <c r="E346" s="1"/>
      <c r="F346" s="1"/>
    </row>
    <row r="347" spans="1:6" x14ac:dyDescent="0.25">
      <c r="A347" s="1"/>
      <c r="B347" s="1"/>
      <c r="C347" s="1"/>
      <c r="D347" s="1"/>
      <c r="E347" s="1"/>
      <c r="F347" s="1"/>
    </row>
    <row r="348" spans="1:6" x14ac:dyDescent="0.25">
      <c r="A348" s="1"/>
      <c r="B348" s="1"/>
      <c r="C348" s="1"/>
      <c r="D348" s="1"/>
      <c r="E348" s="1"/>
      <c r="F348" s="1"/>
    </row>
    <row r="349" spans="1:6" x14ac:dyDescent="0.25">
      <c r="A349" s="1"/>
      <c r="B349" s="1"/>
      <c r="C349" s="1"/>
      <c r="D349" s="1"/>
      <c r="E349" s="1"/>
      <c r="F349" s="1"/>
    </row>
    <row r="350" spans="1:6" x14ac:dyDescent="0.25">
      <c r="A350" s="1"/>
      <c r="B350" s="1"/>
      <c r="C350" s="1"/>
      <c r="D350" s="1"/>
      <c r="E350" s="1"/>
      <c r="F350" s="1"/>
    </row>
    <row r="351" spans="1:6" x14ac:dyDescent="0.25">
      <c r="A351" s="1"/>
      <c r="B351" s="1"/>
      <c r="C351" s="1"/>
      <c r="D351" s="1"/>
      <c r="E351" s="1"/>
      <c r="F351" s="1"/>
    </row>
    <row r="352" spans="1:6" x14ac:dyDescent="0.25">
      <c r="A352" s="1"/>
      <c r="B352" s="1"/>
      <c r="C352" s="1"/>
      <c r="D352" s="1"/>
      <c r="E352" s="1"/>
      <c r="F352" s="1"/>
    </row>
    <row r="353" spans="1:6" x14ac:dyDescent="0.25">
      <c r="A353" s="1"/>
      <c r="B353" s="1"/>
      <c r="C353" s="1"/>
      <c r="D353" s="1"/>
      <c r="E353" s="1"/>
      <c r="F353" s="1"/>
    </row>
    <row r="354" spans="1:6" x14ac:dyDescent="0.25">
      <c r="A354" s="1"/>
      <c r="B354" s="1"/>
      <c r="C354" s="1"/>
      <c r="D354" s="1"/>
      <c r="E354" s="1"/>
      <c r="F354" s="1"/>
    </row>
    <row r="355" spans="1:6" x14ac:dyDescent="0.25">
      <c r="A355" s="1"/>
      <c r="B355" s="1"/>
      <c r="C355" s="1"/>
      <c r="D355" s="1"/>
      <c r="E355" s="1"/>
      <c r="F355" s="1"/>
    </row>
    <row r="356" spans="1:6" x14ac:dyDescent="0.25">
      <c r="A356" s="1"/>
      <c r="B356" s="1"/>
      <c r="C356" s="1"/>
      <c r="D356" s="1"/>
      <c r="E356" s="1"/>
      <c r="F356" s="1"/>
    </row>
    <row r="357" spans="1:6" x14ac:dyDescent="0.25">
      <c r="A357" s="1"/>
      <c r="B357" s="1"/>
      <c r="C357" s="1"/>
      <c r="D357" s="1"/>
      <c r="E357" s="1"/>
      <c r="F357" s="1"/>
    </row>
    <row r="358" spans="1:6" x14ac:dyDescent="0.25">
      <c r="A358" s="1"/>
      <c r="B358" s="1"/>
      <c r="C358" s="1"/>
      <c r="D358" s="1"/>
      <c r="E358" s="1"/>
      <c r="F358" s="1"/>
    </row>
    <row r="359" spans="1:6" x14ac:dyDescent="0.25">
      <c r="A359" s="1"/>
      <c r="B359" s="1"/>
      <c r="C359" s="1"/>
      <c r="D359" s="1"/>
      <c r="E359" s="1"/>
      <c r="F359" s="1"/>
    </row>
    <row r="360" spans="1:6" x14ac:dyDescent="0.25">
      <c r="A360" s="1"/>
      <c r="B360" s="1"/>
      <c r="C360" s="1"/>
      <c r="D360" s="1"/>
      <c r="E360" s="1"/>
      <c r="F360" s="1"/>
    </row>
    <row r="361" spans="1:6" x14ac:dyDescent="0.25">
      <c r="A361" s="1"/>
      <c r="B361" s="1"/>
      <c r="C361" s="1"/>
      <c r="D361" s="1"/>
      <c r="E361" s="1"/>
      <c r="F361" s="1"/>
    </row>
    <row r="362" spans="1:6" x14ac:dyDescent="0.25">
      <c r="A362" s="1"/>
      <c r="B362" s="1"/>
      <c r="C362" s="1"/>
      <c r="D362" s="1"/>
      <c r="E362" s="1"/>
      <c r="F362" s="1"/>
    </row>
    <row r="363" spans="1:6" x14ac:dyDescent="0.25">
      <c r="A363" s="1"/>
      <c r="B363" s="1"/>
      <c r="C363" s="1"/>
      <c r="D363" s="1"/>
      <c r="E363" s="1"/>
      <c r="F363" s="1"/>
    </row>
    <row r="364" spans="1:6" x14ac:dyDescent="0.25">
      <c r="A364" s="1"/>
      <c r="B364" s="1"/>
      <c r="C364" s="1"/>
      <c r="D364" s="1"/>
      <c r="E364" s="1"/>
      <c r="F364" s="1"/>
    </row>
    <row r="365" spans="1:6" x14ac:dyDescent="0.25">
      <c r="A365" s="1"/>
      <c r="B365" s="1"/>
      <c r="C365" s="1"/>
      <c r="D365" s="1"/>
      <c r="E365" s="1"/>
      <c r="F365" s="1"/>
    </row>
    <row r="366" spans="1:6" x14ac:dyDescent="0.25">
      <c r="A366" s="1"/>
      <c r="B366" s="1"/>
      <c r="C366" s="1"/>
      <c r="D366" s="1"/>
      <c r="E366" s="1"/>
      <c r="F366" s="1"/>
    </row>
    <row r="367" spans="1:6" x14ac:dyDescent="0.25">
      <c r="A367" s="1"/>
      <c r="B367" s="1"/>
      <c r="C367" s="1"/>
      <c r="D367" s="1"/>
      <c r="E367" s="1"/>
      <c r="F367" s="1"/>
    </row>
    <row r="368" spans="1:6" x14ac:dyDescent="0.25">
      <c r="A368" s="1"/>
      <c r="B368" s="1"/>
      <c r="C368" s="1"/>
      <c r="D368" s="1"/>
      <c r="E368" s="1"/>
      <c r="F368" s="1"/>
    </row>
    <row r="369" spans="1:6" x14ac:dyDescent="0.25">
      <c r="A369" s="1"/>
      <c r="B369" s="1"/>
      <c r="C369" s="1"/>
      <c r="D369" s="1"/>
      <c r="E369" s="1"/>
      <c r="F369" s="1"/>
    </row>
    <row r="370" spans="1:6" x14ac:dyDescent="0.25">
      <c r="A370" s="1"/>
      <c r="B370" s="1"/>
      <c r="C370" s="1"/>
      <c r="D370" s="1"/>
      <c r="E370" s="1"/>
      <c r="F370" s="1"/>
    </row>
    <row r="371" spans="1:6" x14ac:dyDescent="0.25">
      <c r="A371" s="1"/>
      <c r="B371" s="1"/>
      <c r="C371" s="1"/>
      <c r="D371" s="1"/>
      <c r="E371" s="1"/>
      <c r="F371" s="1"/>
    </row>
    <row r="372" spans="1:6" x14ac:dyDescent="0.25">
      <c r="A372" s="1"/>
      <c r="B372" s="1"/>
      <c r="C372" s="1"/>
      <c r="D372" s="1"/>
      <c r="E372" s="1"/>
      <c r="F372" s="1"/>
    </row>
    <row r="373" spans="1:6" x14ac:dyDescent="0.25">
      <c r="A373" s="1"/>
      <c r="B373" s="1"/>
      <c r="C373" s="1"/>
      <c r="D373" s="1"/>
      <c r="E373" s="1"/>
      <c r="F373" s="1"/>
    </row>
    <row r="374" spans="1:6" x14ac:dyDescent="0.25">
      <c r="A374" s="1"/>
      <c r="B374" s="1"/>
      <c r="C374" s="1"/>
      <c r="D374" s="1"/>
      <c r="E374" s="1"/>
      <c r="F374" s="1"/>
    </row>
    <row r="375" spans="1:6" x14ac:dyDescent="0.25">
      <c r="A375" s="1"/>
      <c r="B375" s="1"/>
      <c r="C375" s="1"/>
      <c r="D375" s="1"/>
      <c r="E375" s="1"/>
      <c r="F375" s="1"/>
    </row>
    <row r="376" spans="1:6" x14ac:dyDescent="0.25">
      <c r="A376" s="1"/>
      <c r="B376" s="1"/>
      <c r="C376" s="1"/>
      <c r="D376" s="1"/>
      <c r="E376" s="1"/>
      <c r="F376" s="1"/>
    </row>
    <row r="377" spans="1:6" x14ac:dyDescent="0.25">
      <c r="A377" s="1"/>
      <c r="B377" s="1"/>
      <c r="C377" s="1"/>
      <c r="D377" s="1"/>
      <c r="E377" s="1"/>
      <c r="F377" s="1"/>
    </row>
    <row r="378" spans="1:6" x14ac:dyDescent="0.25">
      <c r="A378" s="1"/>
      <c r="B378" s="1"/>
      <c r="C378" s="1"/>
      <c r="D378" s="1"/>
      <c r="E378" s="1"/>
      <c r="F378" s="1"/>
    </row>
    <row r="379" spans="1:6" x14ac:dyDescent="0.25">
      <c r="A379" s="1"/>
      <c r="B379" s="1"/>
      <c r="C379" s="1"/>
      <c r="D379" s="1"/>
      <c r="E379" s="1"/>
      <c r="F379" s="1"/>
    </row>
    <row r="380" spans="1:6" x14ac:dyDescent="0.25">
      <c r="A380" s="1"/>
      <c r="B380" s="1"/>
      <c r="C380" s="1"/>
      <c r="D380" s="1"/>
      <c r="E380" s="1"/>
      <c r="F380" s="1"/>
    </row>
    <row r="381" spans="1:6" x14ac:dyDescent="0.25">
      <c r="A381" s="1"/>
      <c r="B381" s="1"/>
      <c r="C381" s="1"/>
      <c r="D381" s="1"/>
      <c r="E381" s="1"/>
      <c r="F381" s="1"/>
    </row>
    <row r="382" spans="1:6" x14ac:dyDescent="0.25">
      <c r="A382" s="1"/>
      <c r="B382" s="1"/>
      <c r="C382" s="1"/>
      <c r="D382" s="1"/>
      <c r="E382" s="1"/>
      <c r="F382" s="1"/>
    </row>
    <row r="383" spans="1:6" x14ac:dyDescent="0.25">
      <c r="A383" s="1"/>
      <c r="B383" s="1"/>
      <c r="C383" s="1"/>
      <c r="D383" s="1"/>
      <c r="E383" s="1"/>
      <c r="F383" s="1"/>
    </row>
    <row r="384" spans="1:6" x14ac:dyDescent="0.25">
      <c r="A384" s="1"/>
      <c r="B384" s="1"/>
      <c r="C384" s="1"/>
      <c r="D384" s="1"/>
      <c r="E384" s="1"/>
      <c r="F384" s="1"/>
    </row>
    <row r="385" spans="1:6" x14ac:dyDescent="0.25">
      <c r="A385" s="1"/>
      <c r="B385" s="1"/>
      <c r="C385" s="1"/>
      <c r="D385" s="1"/>
      <c r="E385" s="1"/>
      <c r="F385" s="1"/>
    </row>
    <row r="386" spans="1:6" x14ac:dyDescent="0.25">
      <c r="A386" s="1"/>
      <c r="B386" s="1"/>
      <c r="C386" s="1"/>
      <c r="D386" s="1"/>
      <c r="E386" s="1"/>
      <c r="F386" s="1"/>
    </row>
    <row r="387" spans="1:6" x14ac:dyDescent="0.25">
      <c r="A387" s="1"/>
      <c r="B387" s="1"/>
      <c r="C387" s="1"/>
      <c r="D387" s="1"/>
      <c r="E387" s="1"/>
      <c r="F387" s="1"/>
    </row>
    <row r="388" spans="1:6" x14ac:dyDescent="0.25">
      <c r="A388" s="1"/>
      <c r="B388" s="1"/>
      <c r="C388" s="1"/>
      <c r="D388" s="1"/>
      <c r="E388" s="1"/>
      <c r="F388" s="1"/>
    </row>
    <row r="389" spans="1:6" x14ac:dyDescent="0.25">
      <c r="A389" s="1"/>
      <c r="B389" s="1"/>
      <c r="C389" s="1"/>
      <c r="D389" s="1"/>
      <c r="E389" s="1"/>
      <c r="F389" s="1"/>
    </row>
    <row r="390" spans="1:6" x14ac:dyDescent="0.25">
      <c r="A390" s="1"/>
      <c r="B390" s="1"/>
      <c r="C390" s="1"/>
      <c r="D390" s="1"/>
      <c r="E390" s="1"/>
      <c r="F390" s="1"/>
    </row>
    <row r="391" spans="1:6" x14ac:dyDescent="0.25">
      <c r="A391" s="1"/>
      <c r="B391" s="1"/>
      <c r="C391" s="1"/>
      <c r="D391" s="1"/>
      <c r="E391" s="1"/>
      <c r="F391" s="1"/>
    </row>
    <row r="392" spans="1:6" x14ac:dyDescent="0.25">
      <c r="A392" s="1"/>
      <c r="B392" s="1"/>
      <c r="C392" s="1"/>
      <c r="D392" s="1"/>
      <c r="E392" s="1"/>
      <c r="F392" s="1"/>
    </row>
    <row r="393" spans="1:6" x14ac:dyDescent="0.25">
      <c r="A393" s="1"/>
      <c r="B393" s="1"/>
      <c r="C393" s="1"/>
      <c r="D393" s="1"/>
      <c r="E393" s="1"/>
      <c r="F393" s="1"/>
    </row>
    <row r="394" spans="1:6" x14ac:dyDescent="0.25">
      <c r="A394" s="1"/>
      <c r="B394" s="1"/>
      <c r="C394" s="1"/>
      <c r="D394" s="1"/>
      <c r="E394" s="1"/>
      <c r="F394" s="1"/>
    </row>
    <row r="395" spans="1:6" x14ac:dyDescent="0.25">
      <c r="A395" s="1"/>
      <c r="B395" s="1"/>
      <c r="C395" s="1"/>
      <c r="D395" s="1"/>
      <c r="E395" s="1"/>
      <c r="F395" s="1"/>
    </row>
    <row r="396" spans="1:6" x14ac:dyDescent="0.25">
      <c r="A396" s="1"/>
      <c r="B396" s="1"/>
      <c r="C396" s="1"/>
      <c r="D396" s="1"/>
      <c r="E396" s="1"/>
      <c r="F396" s="1"/>
    </row>
    <row r="397" spans="1:6" x14ac:dyDescent="0.25">
      <c r="A397" s="1"/>
      <c r="B397" s="1"/>
      <c r="C397" s="1"/>
      <c r="D397" s="1"/>
      <c r="E397" s="1"/>
      <c r="F397" s="1"/>
    </row>
    <row r="398" spans="1:6" x14ac:dyDescent="0.25">
      <c r="A398" s="1"/>
      <c r="B398" s="1"/>
      <c r="C398" s="1"/>
      <c r="D398" s="1"/>
      <c r="E398" s="1"/>
      <c r="F398" s="1"/>
    </row>
    <row r="399" spans="1:6" x14ac:dyDescent="0.25">
      <c r="A399" s="1"/>
      <c r="B399" s="1"/>
      <c r="C399" s="1"/>
      <c r="D399" s="1"/>
      <c r="E399" s="1"/>
      <c r="F399" s="1"/>
    </row>
    <row r="400" spans="1:6" x14ac:dyDescent="0.25">
      <c r="A400" s="1"/>
      <c r="B400" s="1"/>
      <c r="C400" s="1"/>
      <c r="D400" s="1"/>
      <c r="E400" s="1"/>
      <c r="F400" s="1"/>
    </row>
    <row r="401" spans="1:6" x14ac:dyDescent="0.25">
      <c r="A401" s="1"/>
      <c r="B401" s="1"/>
      <c r="C401" s="1"/>
      <c r="D401" s="1"/>
      <c r="E401" s="1"/>
      <c r="F401" s="1"/>
    </row>
    <row r="402" spans="1:6" x14ac:dyDescent="0.25">
      <c r="A402" s="1"/>
      <c r="B402" s="1"/>
      <c r="C402" s="1"/>
      <c r="D402" s="1"/>
      <c r="E402" s="1"/>
      <c r="F402" s="1"/>
    </row>
    <row r="403" spans="1:6" x14ac:dyDescent="0.25">
      <c r="A403" s="1"/>
      <c r="B403" s="1"/>
      <c r="C403" s="1"/>
      <c r="D403" s="1"/>
      <c r="E403" s="1"/>
      <c r="F403" s="1"/>
    </row>
    <row r="404" spans="1:6" x14ac:dyDescent="0.25">
      <c r="A404" s="1"/>
      <c r="B404" s="1"/>
      <c r="C404" s="1"/>
      <c r="D404" s="1"/>
      <c r="E404" s="1"/>
      <c r="F404" s="1"/>
    </row>
    <row r="405" spans="1:6" x14ac:dyDescent="0.25">
      <c r="A405" s="1"/>
      <c r="B405" s="1"/>
      <c r="C405" s="1"/>
      <c r="D405" s="1"/>
      <c r="E405" s="1"/>
      <c r="F405" s="1"/>
    </row>
    <row r="406" spans="1:6" x14ac:dyDescent="0.25">
      <c r="A406" s="1"/>
      <c r="B406" s="1"/>
      <c r="C406" s="1"/>
      <c r="D406" s="1"/>
      <c r="E406" s="1"/>
      <c r="F406" s="1"/>
    </row>
    <row r="407" spans="1:6" x14ac:dyDescent="0.25">
      <c r="A407" s="1"/>
      <c r="B407" s="1"/>
      <c r="C407" s="1"/>
      <c r="D407" s="1"/>
      <c r="E407" s="1"/>
      <c r="F407" s="1"/>
    </row>
    <row r="408" spans="1:6" x14ac:dyDescent="0.25">
      <c r="A408" s="1"/>
      <c r="B408" s="1"/>
      <c r="C408" s="1"/>
      <c r="D408" s="1"/>
      <c r="E408" s="1"/>
      <c r="F408" s="1"/>
    </row>
    <row r="409" spans="1:6" x14ac:dyDescent="0.25">
      <c r="A409" s="1"/>
      <c r="B409" s="1"/>
      <c r="C409" s="1"/>
      <c r="D409" s="1"/>
      <c r="E409" s="1"/>
      <c r="F409" s="1"/>
    </row>
    <row r="410" spans="1:6" x14ac:dyDescent="0.25">
      <c r="A410" s="1"/>
      <c r="B410" s="1"/>
      <c r="C410" s="1"/>
      <c r="D410" s="1"/>
      <c r="E410" s="1"/>
      <c r="F410" s="1"/>
    </row>
    <row r="411" spans="1:6" x14ac:dyDescent="0.25">
      <c r="A411" s="1"/>
      <c r="B411" s="1"/>
      <c r="C411" s="1"/>
      <c r="D411" s="1"/>
      <c r="E411" s="1"/>
      <c r="F411" s="1"/>
    </row>
    <row r="412" spans="1:6" x14ac:dyDescent="0.25">
      <c r="A412" s="1"/>
      <c r="B412" s="1"/>
      <c r="C412" s="1"/>
      <c r="D412" s="1"/>
      <c r="E412" s="1"/>
      <c r="F412" s="1"/>
    </row>
    <row r="413" spans="1:6" x14ac:dyDescent="0.25">
      <c r="A413" s="1"/>
      <c r="B413" s="1"/>
      <c r="C413" s="1"/>
      <c r="D413" s="1"/>
      <c r="E413" s="1"/>
      <c r="F413" s="1"/>
    </row>
    <row r="414" spans="1:6" x14ac:dyDescent="0.25">
      <c r="A414" s="1"/>
      <c r="B414" s="1"/>
      <c r="C414" s="1"/>
      <c r="D414" s="1"/>
      <c r="E414" s="1"/>
      <c r="F414" s="1"/>
    </row>
    <row r="415" spans="1:6" x14ac:dyDescent="0.25">
      <c r="A415" s="1"/>
      <c r="B415" s="1"/>
      <c r="C415" s="1"/>
      <c r="D415" s="1"/>
      <c r="E415" s="1"/>
      <c r="F415" s="1"/>
    </row>
    <row r="416" spans="1:6" x14ac:dyDescent="0.25">
      <c r="A416" s="1"/>
      <c r="B416" s="1"/>
      <c r="C416" s="1"/>
      <c r="D416" s="1"/>
      <c r="E416" s="1"/>
      <c r="F416" s="1"/>
    </row>
    <row r="417" spans="1:6" x14ac:dyDescent="0.25">
      <c r="A417" s="1"/>
      <c r="B417" s="1"/>
      <c r="C417" s="1"/>
      <c r="D417" s="1"/>
      <c r="E417" s="1"/>
      <c r="F417" s="1"/>
    </row>
    <row r="418" spans="1:6" x14ac:dyDescent="0.25">
      <c r="A418" s="1"/>
      <c r="B418" s="1"/>
      <c r="C418" s="1"/>
      <c r="D418" s="1"/>
      <c r="E418" s="1"/>
      <c r="F418" s="1"/>
    </row>
    <row r="419" spans="1:6" x14ac:dyDescent="0.25">
      <c r="A419" s="1"/>
      <c r="B419" s="1"/>
      <c r="C419" s="1"/>
      <c r="D419" s="1"/>
      <c r="E419" s="1"/>
      <c r="F419" s="1"/>
    </row>
    <row r="420" spans="1:6" x14ac:dyDescent="0.25">
      <c r="A420" s="1"/>
      <c r="B420" s="1"/>
      <c r="C420" s="1"/>
      <c r="D420" s="1"/>
      <c r="E420" s="1"/>
      <c r="F420" s="1"/>
    </row>
    <row r="421" spans="1:6" x14ac:dyDescent="0.25">
      <c r="A421" s="1"/>
      <c r="B421" s="1"/>
      <c r="C421" s="1"/>
      <c r="D421" s="1"/>
      <c r="E421" s="1"/>
      <c r="F421" s="1"/>
    </row>
    <row r="422" spans="1:6" x14ac:dyDescent="0.25">
      <c r="A422" s="1"/>
      <c r="B422" s="1"/>
      <c r="C422" s="1"/>
      <c r="D422" s="1"/>
      <c r="E422" s="1"/>
      <c r="F422" s="1"/>
    </row>
    <row r="423" spans="1:6" x14ac:dyDescent="0.25">
      <c r="A423" s="1"/>
      <c r="B423" s="1"/>
      <c r="C423" s="1"/>
      <c r="D423" s="1"/>
      <c r="E423" s="1"/>
      <c r="F423" s="1"/>
    </row>
    <row r="424" spans="1:6" x14ac:dyDescent="0.25">
      <c r="A424" s="1"/>
      <c r="B424" s="1"/>
      <c r="C424" s="1"/>
      <c r="D424" s="1"/>
      <c r="E424" s="1"/>
      <c r="F424" s="1"/>
    </row>
    <row r="425" spans="1:6" x14ac:dyDescent="0.25">
      <c r="A425" s="1"/>
      <c r="B425" s="1"/>
      <c r="C425" s="1"/>
      <c r="D425" s="1"/>
      <c r="E425" s="1"/>
      <c r="F425" s="1"/>
    </row>
    <row r="426" spans="1:6" x14ac:dyDescent="0.25">
      <c r="A426" s="1"/>
      <c r="B426" s="1"/>
      <c r="C426" s="1"/>
      <c r="D426" s="1"/>
      <c r="E426" s="1"/>
      <c r="F426" s="1"/>
    </row>
    <row r="427" spans="1:6" x14ac:dyDescent="0.25">
      <c r="A427" s="1"/>
      <c r="B427" s="1"/>
      <c r="C427" s="1"/>
      <c r="D427" s="1"/>
      <c r="E427" s="1"/>
      <c r="F427" s="1"/>
    </row>
    <row r="428" spans="1:6" x14ac:dyDescent="0.25">
      <c r="A428" s="1"/>
      <c r="B428" s="1"/>
      <c r="C428" s="1"/>
      <c r="D428" s="1"/>
      <c r="E428" s="1"/>
      <c r="F428" s="1"/>
    </row>
    <row r="429" spans="1:6" x14ac:dyDescent="0.25">
      <c r="A429" s="1"/>
      <c r="B429" s="1"/>
      <c r="C429" s="1"/>
      <c r="D429" s="1"/>
      <c r="E429" s="1"/>
      <c r="F429" s="1"/>
    </row>
    <row r="430" spans="1:6" x14ac:dyDescent="0.25">
      <c r="A430" s="1"/>
      <c r="B430" s="1"/>
      <c r="C430" s="1"/>
      <c r="D430" s="1"/>
      <c r="E430" s="1"/>
      <c r="F430" s="1"/>
    </row>
    <row r="431" spans="1:6" x14ac:dyDescent="0.25">
      <c r="A431" s="1"/>
      <c r="B431" s="1"/>
      <c r="C431" s="1"/>
      <c r="D431" s="1"/>
      <c r="E431" s="1"/>
      <c r="F431" s="1"/>
    </row>
    <row r="432" spans="1:6" x14ac:dyDescent="0.25">
      <c r="A432" s="1"/>
      <c r="B432" s="1"/>
      <c r="C432" s="1"/>
      <c r="D432" s="1"/>
      <c r="E432" s="1"/>
      <c r="F432" s="1"/>
    </row>
    <row r="433" spans="1:6" x14ac:dyDescent="0.25">
      <c r="A433" s="1"/>
      <c r="B433" s="1"/>
      <c r="C433" s="1"/>
      <c r="D433" s="1"/>
      <c r="E433" s="1"/>
      <c r="F433" s="1"/>
    </row>
    <row r="434" spans="1:6" x14ac:dyDescent="0.25">
      <c r="A434" s="1"/>
      <c r="B434" s="1"/>
      <c r="C434" s="1"/>
      <c r="D434" s="1"/>
      <c r="E434" s="1"/>
      <c r="F434" s="1"/>
    </row>
    <row r="435" spans="1:6" x14ac:dyDescent="0.25">
      <c r="A435" s="1"/>
      <c r="B435" s="1"/>
      <c r="C435" s="1"/>
      <c r="D435" s="1"/>
      <c r="E435" s="1"/>
      <c r="F435" s="1"/>
    </row>
    <row r="436" spans="1:6" x14ac:dyDescent="0.25">
      <c r="A436" s="1"/>
      <c r="B436" s="1"/>
      <c r="C436" s="1"/>
      <c r="D436" s="1"/>
      <c r="E436" s="1"/>
      <c r="F436" s="1"/>
    </row>
    <row r="437" spans="1:6" x14ac:dyDescent="0.25">
      <c r="A437" s="1"/>
      <c r="B437" s="1"/>
      <c r="C437" s="1"/>
      <c r="D437" s="1"/>
      <c r="E437" s="1"/>
      <c r="F437" s="1"/>
    </row>
    <row r="438" spans="1:6" x14ac:dyDescent="0.25">
      <c r="A438" s="1"/>
      <c r="B438" s="1"/>
      <c r="C438" s="1"/>
      <c r="D438" s="1"/>
      <c r="E438" s="1"/>
      <c r="F438" s="1"/>
    </row>
    <row r="439" spans="1:6" x14ac:dyDescent="0.25">
      <c r="A439" s="1"/>
      <c r="B439" s="1"/>
      <c r="C439" s="1"/>
      <c r="D439" s="1"/>
      <c r="E439" s="1"/>
      <c r="F439" s="1"/>
    </row>
    <row r="440" spans="1:6" x14ac:dyDescent="0.25">
      <c r="A440" s="1"/>
      <c r="B440" s="1"/>
      <c r="C440" s="1"/>
      <c r="D440" s="1"/>
      <c r="E440" s="1"/>
      <c r="F440" s="1"/>
    </row>
    <row r="441" spans="1:6" x14ac:dyDescent="0.25">
      <c r="A441" s="1"/>
      <c r="B441" s="1"/>
      <c r="C441" s="1"/>
      <c r="D441" s="1"/>
      <c r="E441" s="1"/>
      <c r="F441" s="1"/>
    </row>
    <row r="442" spans="1:6" x14ac:dyDescent="0.25">
      <c r="A442" s="1"/>
      <c r="B442" s="1"/>
      <c r="C442" s="1"/>
      <c r="D442" s="1"/>
      <c r="E442" s="1"/>
      <c r="F442" s="1"/>
    </row>
    <row r="443" spans="1:6" x14ac:dyDescent="0.25">
      <c r="A443" s="1"/>
      <c r="B443" s="1"/>
      <c r="C443" s="1"/>
      <c r="D443" s="1"/>
      <c r="E443" s="1"/>
      <c r="F443" s="1"/>
    </row>
    <row r="444" spans="1:6" x14ac:dyDescent="0.25">
      <c r="A444" s="1"/>
      <c r="B444" s="1"/>
      <c r="C444" s="1"/>
      <c r="D444" s="1"/>
      <c r="E444" s="1"/>
      <c r="F444" s="1"/>
    </row>
    <row r="445" spans="1:6" x14ac:dyDescent="0.25">
      <c r="A445" s="1"/>
      <c r="B445" s="1"/>
      <c r="C445" s="1"/>
      <c r="D445" s="1"/>
      <c r="E445" s="1"/>
      <c r="F445" s="1"/>
    </row>
    <row r="446" spans="1:6" x14ac:dyDescent="0.25">
      <c r="A446" s="1"/>
      <c r="B446" s="1"/>
      <c r="C446" s="1"/>
      <c r="D446" s="1"/>
      <c r="E446" s="1"/>
      <c r="F446" s="1"/>
    </row>
    <row r="447" spans="1:6" x14ac:dyDescent="0.25">
      <c r="A447" s="1"/>
      <c r="B447" s="1"/>
      <c r="C447" s="1"/>
      <c r="D447" s="1"/>
      <c r="E447" s="1"/>
      <c r="F447" s="1"/>
    </row>
    <row r="448" spans="1:6" x14ac:dyDescent="0.25">
      <c r="A448" s="1"/>
      <c r="B448" s="1"/>
      <c r="C448" s="1"/>
      <c r="D448" s="1"/>
      <c r="E448" s="1"/>
      <c r="F448" s="1"/>
    </row>
    <row r="449" spans="1:6" x14ac:dyDescent="0.25">
      <c r="A449" s="1"/>
      <c r="B449" s="1"/>
      <c r="C449" s="1"/>
      <c r="D449" s="1"/>
      <c r="E449" s="1"/>
      <c r="F449" s="1"/>
    </row>
    <row r="450" spans="1:6" x14ac:dyDescent="0.25">
      <c r="A450" s="1"/>
      <c r="B450" s="1"/>
      <c r="C450" s="1"/>
      <c r="D450" s="1"/>
      <c r="E450" s="1"/>
      <c r="F450" s="1"/>
    </row>
    <row r="451" spans="1:6" x14ac:dyDescent="0.25">
      <c r="A451" s="1"/>
      <c r="B451" s="1"/>
      <c r="C451" s="1"/>
      <c r="D451" s="1"/>
      <c r="E451" s="1"/>
      <c r="F451" s="1"/>
    </row>
    <row r="452" spans="1:6" x14ac:dyDescent="0.25">
      <c r="A452" s="1"/>
      <c r="B452" s="1"/>
      <c r="C452" s="1"/>
      <c r="D452" s="1"/>
      <c r="E452" s="1"/>
      <c r="F452" s="1"/>
    </row>
    <row r="453" spans="1:6" x14ac:dyDescent="0.25">
      <c r="A453" s="1"/>
      <c r="B453" s="1"/>
      <c r="C453" s="1"/>
      <c r="D453" s="1"/>
      <c r="E453" s="1"/>
      <c r="F453" s="1"/>
    </row>
    <row r="454" spans="1:6" x14ac:dyDescent="0.25">
      <c r="A454" s="1"/>
      <c r="B454" s="1"/>
      <c r="C454" s="1"/>
      <c r="D454" s="1"/>
      <c r="E454" s="1"/>
      <c r="F454" s="1"/>
    </row>
    <row r="455" spans="1:6" x14ac:dyDescent="0.25">
      <c r="A455" s="1"/>
      <c r="B455" s="1"/>
      <c r="C455" s="1"/>
      <c r="D455" s="1"/>
      <c r="E455" s="1"/>
      <c r="F455" s="1"/>
    </row>
    <row r="456" spans="1:6" x14ac:dyDescent="0.25">
      <c r="A456" s="1"/>
      <c r="B456" s="1"/>
      <c r="C456" s="1"/>
      <c r="D456" s="1"/>
      <c r="E456" s="1"/>
      <c r="F456" s="1"/>
    </row>
    <row r="457" spans="1:6" x14ac:dyDescent="0.25">
      <c r="A457" s="1"/>
      <c r="B457" s="1"/>
      <c r="C457" s="1"/>
      <c r="D457" s="1"/>
      <c r="E457" s="1"/>
      <c r="F457" s="1"/>
    </row>
    <row r="458" spans="1:6" x14ac:dyDescent="0.25">
      <c r="A458" s="1"/>
      <c r="B458" s="1"/>
      <c r="C458" s="1"/>
      <c r="D458" s="1"/>
      <c r="E458" s="1"/>
      <c r="F458" s="1"/>
    </row>
    <row r="459" spans="1:6" x14ac:dyDescent="0.25">
      <c r="A459" s="1"/>
      <c r="B459" s="1"/>
      <c r="C459" s="1"/>
      <c r="D459" s="1"/>
      <c r="E459" s="1"/>
      <c r="F459" s="1"/>
    </row>
    <row r="460" spans="1:6" x14ac:dyDescent="0.25">
      <c r="A460" s="1"/>
      <c r="B460" s="1"/>
      <c r="C460" s="1"/>
      <c r="D460" s="1"/>
      <c r="E460" s="1"/>
      <c r="F460" s="1"/>
    </row>
    <row r="461" spans="1:6" x14ac:dyDescent="0.25">
      <c r="A461" s="1"/>
      <c r="B461" s="1"/>
      <c r="C461" s="1"/>
      <c r="D461" s="1"/>
      <c r="E461" s="1"/>
      <c r="F461" s="1"/>
    </row>
    <row r="462" spans="1:6" x14ac:dyDescent="0.25">
      <c r="A462" s="1"/>
      <c r="B462" s="1"/>
      <c r="C462" s="1"/>
      <c r="D462" s="1"/>
      <c r="E462" s="1"/>
      <c r="F462" s="1"/>
    </row>
    <row r="463" spans="1:6" x14ac:dyDescent="0.25">
      <c r="A463" s="1"/>
      <c r="B463" s="1"/>
      <c r="C463" s="1"/>
      <c r="D463" s="1"/>
      <c r="E463" s="1"/>
      <c r="F463" s="1"/>
    </row>
    <row r="464" spans="1:6" x14ac:dyDescent="0.25">
      <c r="A464" s="1"/>
      <c r="B464" s="1"/>
      <c r="C464" s="1"/>
      <c r="D464" s="1"/>
      <c r="E464" s="1"/>
      <c r="F464" s="1"/>
    </row>
    <row r="465" spans="1:6" x14ac:dyDescent="0.25">
      <c r="A465" s="1"/>
      <c r="B465" s="1"/>
      <c r="C465" s="1"/>
      <c r="D465" s="1"/>
      <c r="E465" s="1"/>
      <c r="F465" s="1"/>
    </row>
    <row r="466" spans="1:6" x14ac:dyDescent="0.25">
      <c r="A466" s="1"/>
      <c r="B466" s="1"/>
      <c r="C466" s="1"/>
      <c r="D466" s="1"/>
      <c r="E466" s="1"/>
      <c r="F466" s="1"/>
    </row>
    <row r="467" spans="1:6" x14ac:dyDescent="0.25">
      <c r="A467" s="1"/>
      <c r="B467" s="1"/>
      <c r="C467" s="1"/>
      <c r="D467" s="1"/>
      <c r="E467" s="1"/>
      <c r="F467" s="1"/>
    </row>
    <row r="468" spans="1:6" x14ac:dyDescent="0.25">
      <c r="A468" s="1"/>
      <c r="B468" s="1"/>
      <c r="C468" s="1"/>
      <c r="D468" s="1"/>
      <c r="E468" s="1"/>
      <c r="F468" s="1"/>
    </row>
    <row r="469" spans="1:6" x14ac:dyDescent="0.25">
      <c r="A469" s="1"/>
      <c r="B469" s="1"/>
      <c r="C469" s="1"/>
      <c r="D469" s="1"/>
      <c r="E469" s="1"/>
      <c r="F469" s="1"/>
    </row>
    <row r="470" spans="1:6" x14ac:dyDescent="0.25">
      <c r="A470" s="1"/>
      <c r="B470" s="1"/>
      <c r="C470" s="1"/>
      <c r="D470" s="1"/>
      <c r="E470" s="1"/>
      <c r="F470" s="1"/>
    </row>
    <row r="471" spans="1:6" x14ac:dyDescent="0.25">
      <c r="A471" s="1"/>
      <c r="B471" s="1"/>
      <c r="C471" s="1"/>
      <c r="D471" s="1"/>
      <c r="E471" s="1"/>
      <c r="F471" s="1"/>
    </row>
    <row r="472" spans="1:6" x14ac:dyDescent="0.25">
      <c r="A472" s="1"/>
      <c r="B472" s="1"/>
      <c r="C472" s="1"/>
      <c r="D472" s="1"/>
      <c r="E472" s="1"/>
      <c r="F472" s="1"/>
    </row>
    <row r="473" spans="1:6" x14ac:dyDescent="0.25">
      <c r="A473" s="1"/>
      <c r="B473" s="1"/>
      <c r="C473" s="1"/>
      <c r="D473" s="1"/>
      <c r="E473" s="1"/>
      <c r="F473" s="1"/>
    </row>
    <row r="474" spans="1:6" x14ac:dyDescent="0.25">
      <c r="A474" s="1"/>
      <c r="B474" s="1"/>
      <c r="C474" s="1"/>
      <c r="D474" s="1"/>
      <c r="E474" s="1"/>
      <c r="F474" s="1"/>
    </row>
    <row r="475" spans="1:6" x14ac:dyDescent="0.25">
      <c r="A475" s="1"/>
      <c r="B475" s="1"/>
      <c r="C475" s="1"/>
      <c r="D475" s="1"/>
      <c r="E475" s="1"/>
      <c r="F475" s="1"/>
    </row>
    <row r="476" spans="1:6" x14ac:dyDescent="0.25">
      <c r="A476" s="1"/>
      <c r="B476" s="1"/>
      <c r="C476" s="1"/>
      <c r="D476" s="1"/>
      <c r="E476" s="1"/>
      <c r="F476" s="1"/>
    </row>
    <row r="477" spans="1:6" x14ac:dyDescent="0.25">
      <c r="A477" s="1"/>
      <c r="B477" s="1"/>
      <c r="C477" s="1"/>
      <c r="D477" s="1"/>
      <c r="E477" s="1"/>
      <c r="F477" s="1"/>
    </row>
    <row r="478" spans="1:6" x14ac:dyDescent="0.25">
      <c r="A478" s="1"/>
      <c r="B478" s="1"/>
      <c r="C478" s="1"/>
      <c r="D478" s="1"/>
      <c r="E478" s="1"/>
      <c r="F478" s="1"/>
    </row>
    <row r="479" spans="1:6" x14ac:dyDescent="0.25">
      <c r="A479" s="1"/>
      <c r="B479" s="1"/>
      <c r="C479" s="1"/>
      <c r="D479" s="1"/>
      <c r="E479" s="1"/>
      <c r="F479" s="1"/>
    </row>
    <row r="480" spans="1:6" x14ac:dyDescent="0.25">
      <c r="A480" s="1"/>
      <c r="B480" s="1"/>
      <c r="C480" s="1"/>
      <c r="D480" s="1"/>
      <c r="E480" s="1"/>
      <c r="F480" s="1"/>
    </row>
    <row r="481" spans="1:6" x14ac:dyDescent="0.25">
      <c r="A481" s="1"/>
      <c r="B481" s="1"/>
      <c r="C481" s="1"/>
      <c r="D481" s="1"/>
      <c r="E481" s="1"/>
      <c r="F481" s="1"/>
    </row>
    <row r="482" spans="1:6" x14ac:dyDescent="0.25">
      <c r="A482" s="1"/>
      <c r="B482" s="1"/>
      <c r="C482" s="1"/>
      <c r="D482" s="1"/>
      <c r="E482" s="1"/>
      <c r="F482" s="1"/>
    </row>
    <row r="483" spans="1:6" x14ac:dyDescent="0.25">
      <c r="A483" s="1"/>
      <c r="B483" s="1"/>
      <c r="C483" s="1"/>
      <c r="D483" s="1"/>
      <c r="E483" s="1"/>
      <c r="F483" s="1"/>
    </row>
    <row r="484" spans="1:6" x14ac:dyDescent="0.25">
      <c r="A484" s="1"/>
      <c r="B484" s="1"/>
      <c r="C484" s="1"/>
      <c r="D484" s="1"/>
      <c r="E484" s="1"/>
      <c r="F484" s="1"/>
    </row>
    <row r="485" spans="1:6" x14ac:dyDescent="0.25">
      <c r="A485" s="1"/>
      <c r="B485" s="1"/>
      <c r="C485" s="1"/>
      <c r="D485" s="1"/>
      <c r="E485" s="1"/>
      <c r="F485" s="1"/>
    </row>
    <row r="486" spans="1:6" x14ac:dyDescent="0.25">
      <c r="A486" s="1"/>
      <c r="B486" s="1"/>
      <c r="C486" s="1"/>
      <c r="D486" s="1"/>
      <c r="E486" s="1"/>
      <c r="F486" s="1"/>
    </row>
    <row r="487" spans="1:6" x14ac:dyDescent="0.25">
      <c r="A487" s="1"/>
      <c r="B487" s="1"/>
      <c r="C487" s="1"/>
      <c r="D487" s="1"/>
      <c r="E487" s="1"/>
      <c r="F487" s="1"/>
    </row>
    <row r="488" spans="1:6" x14ac:dyDescent="0.25">
      <c r="A488" s="1"/>
      <c r="B488" s="1"/>
      <c r="C488" s="1"/>
      <c r="D488" s="1"/>
      <c r="E488" s="1"/>
      <c r="F488" s="1"/>
    </row>
    <row r="489" spans="1:6" x14ac:dyDescent="0.25">
      <c r="A489" s="1"/>
      <c r="B489" s="1"/>
      <c r="C489" s="1"/>
      <c r="D489" s="1"/>
      <c r="E489" s="1"/>
      <c r="F489" s="1"/>
    </row>
    <row r="490" spans="1:6" x14ac:dyDescent="0.25">
      <c r="A490" s="1"/>
      <c r="B490" s="1"/>
      <c r="C490" s="1"/>
      <c r="D490" s="1"/>
      <c r="E490" s="1"/>
      <c r="F490" s="1"/>
    </row>
    <row r="491" spans="1:6" x14ac:dyDescent="0.25">
      <c r="A491" s="1"/>
      <c r="B491" s="1"/>
      <c r="C491" s="1"/>
      <c r="D491" s="1"/>
      <c r="E491" s="1"/>
      <c r="F491" s="1"/>
    </row>
    <row r="492" spans="1:6" x14ac:dyDescent="0.25">
      <c r="A492" s="1"/>
      <c r="B492" s="1"/>
      <c r="C492" s="1"/>
      <c r="D492" s="1"/>
      <c r="E492" s="1"/>
      <c r="F492" s="1"/>
    </row>
    <row r="493" spans="1:6" x14ac:dyDescent="0.25">
      <c r="A493" s="1"/>
      <c r="B493" s="1"/>
      <c r="C493" s="1"/>
      <c r="D493" s="1"/>
      <c r="E493" s="1"/>
      <c r="F493" s="1"/>
    </row>
    <row r="494" spans="1:6" x14ac:dyDescent="0.25">
      <c r="A494" s="1"/>
      <c r="B494" s="1"/>
      <c r="C494" s="1"/>
      <c r="D494" s="1"/>
      <c r="E494" s="1"/>
      <c r="F494" s="1"/>
    </row>
    <row r="495" spans="1:6" x14ac:dyDescent="0.25">
      <c r="A495" s="1"/>
      <c r="B495" s="1"/>
      <c r="C495" s="1"/>
      <c r="D495" s="1"/>
      <c r="E495" s="1"/>
      <c r="F495" s="1"/>
    </row>
    <row r="496" spans="1:6" x14ac:dyDescent="0.25">
      <c r="A496" s="1"/>
      <c r="B496" s="1"/>
      <c r="C496" s="1"/>
      <c r="D496" s="1"/>
      <c r="E496" s="1"/>
      <c r="F496" s="1"/>
    </row>
    <row r="497" spans="1:6" x14ac:dyDescent="0.25">
      <c r="A497" s="1"/>
      <c r="B497" s="1"/>
      <c r="C497" s="1"/>
      <c r="D497" s="1"/>
      <c r="E497" s="1"/>
      <c r="F497" s="1"/>
    </row>
    <row r="498" spans="1:6" x14ac:dyDescent="0.25">
      <c r="A498" s="1"/>
      <c r="B498" s="1"/>
      <c r="C498" s="1"/>
      <c r="D498" s="1"/>
      <c r="E498" s="1"/>
      <c r="F498" s="1"/>
    </row>
    <row r="499" spans="1:6" x14ac:dyDescent="0.25">
      <c r="A499" s="1"/>
      <c r="B499" s="1"/>
      <c r="C499" s="1"/>
      <c r="D499" s="1"/>
      <c r="E499" s="1"/>
      <c r="F499" s="1"/>
    </row>
    <row r="500" spans="1:6" x14ac:dyDescent="0.25">
      <c r="A500" s="1"/>
      <c r="B500" s="1"/>
      <c r="C500" s="1"/>
      <c r="D500" s="1"/>
      <c r="E500" s="1"/>
      <c r="F500" s="1"/>
    </row>
  </sheetData>
  <mergeCells count="3">
    <mergeCell ref="A1:D1"/>
    <mergeCell ref="A2:D2"/>
    <mergeCell ref="A3:D3"/>
  </mergeCells>
  <printOptions horizontalCentered="1"/>
  <pageMargins left="0.7" right="0.7" top="0.75" bottom="0.75" header="0.3" footer="0.3"/>
  <pageSetup paperSize="9" scale="95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78"/>
  <sheetViews>
    <sheetView workbookViewId="0">
      <pane ySplit="8" topLeftCell="A72" activePane="bottomLeft" state="frozen"/>
      <selection pane="bottomLeft" activeCell="A82" sqref="A82"/>
    </sheetView>
  </sheetViews>
  <sheetFormatPr defaultColWidth="0" defaultRowHeight="15" x14ac:dyDescent="0.25"/>
  <cols>
    <col min="1" max="1" width="4.7109375" customWidth="1"/>
    <col min="2" max="2" width="7.7109375" customWidth="1"/>
    <col min="3" max="3" width="12.7109375" customWidth="1"/>
    <col min="4" max="4" width="44.7109375" customWidth="1"/>
    <col min="5" max="5" width="5.7109375" customWidth="1"/>
    <col min="6" max="8" width="9.7109375" customWidth="1"/>
    <col min="9" max="9" width="10.7109375" customWidth="1"/>
    <col min="10" max="15" width="0" hidden="1" customWidth="1"/>
    <col min="16" max="16" width="9.7109375" customWidth="1"/>
    <col min="17" max="18" width="0" hidden="1" customWidth="1"/>
    <col min="19" max="19" width="7.7109375" customWidth="1"/>
    <col min="20" max="21" width="0" hidden="1" customWidth="1"/>
    <col min="22" max="22" width="7.7109375" customWidth="1"/>
    <col min="23" max="26" width="0" hidden="1" customWidth="1"/>
    <col min="27" max="27" width="0.42578125" customWidth="1"/>
    <col min="28" max="16384" width="9.140625" hidden="1"/>
  </cols>
  <sheetData>
    <row r="1" spans="1:26" ht="20.100000000000001" customHeight="1" x14ac:dyDescent="0.25">
      <c r="A1" s="11"/>
      <c r="B1" s="218" t="s">
        <v>26</v>
      </c>
      <c r="C1" s="219"/>
      <c r="D1" s="219"/>
      <c r="E1" s="219"/>
      <c r="F1" s="219"/>
      <c r="G1" s="219"/>
      <c r="H1" s="220"/>
      <c r="I1" s="154" t="s">
        <v>90</v>
      </c>
      <c r="J1" s="11"/>
      <c r="K1" s="3"/>
      <c r="L1" s="3"/>
      <c r="M1" s="3"/>
      <c r="N1" s="3"/>
      <c r="O1" s="3"/>
      <c r="P1" s="5" t="s">
        <v>91</v>
      </c>
      <c r="Q1" s="1"/>
      <c r="R1" s="1"/>
      <c r="S1" s="3"/>
      <c r="V1" s="3"/>
      <c r="W1">
        <v>30.126000000000001</v>
      </c>
    </row>
    <row r="2" spans="1:26" ht="20.100000000000001" customHeight="1" x14ac:dyDescent="0.25">
      <c r="A2" s="11"/>
      <c r="B2" s="218" t="s">
        <v>27</v>
      </c>
      <c r="C2" s="219"/>
      <c r="D2" s="219"/>
      <c r="E2" s="219"/>
      <c r="F2" s="219"/>
      <c r="G2" s="219"/>
      <c r="H2" s="220"/>
      <c r="I2" s="154" t="s">
        <v>92</v>
      </c>
      <c r="J2" s="11"/>
      <c r="K2" s="3"/>
      <c r="L2" s="3"/>
      <c r="M2" s="3"/>
      <c r="N2" s="3"/>
      <c r="O2" s="3"/>
      <c r="P2" s="5" t="s">
        <v>93</v>
      </c>
      <c r="Q2" s="1"/>
      <c r="R2" s="1"/>
      <c r="S2" s="3"/>
      <c r="V2" s="3"/>
    </row>
    <row r="3" spans="1:26" ht="20.100000000000001" customHeight="1" x14ac:dyDescent="0.25">
      <c r="A3" s="11"/>
      <c r="B3" s="218" t="s">
        <v>28</v>
      </c>
      <c r="C3" s="219"/>
      <c r="D3" s="219"/>
      <c r="E3" s="219"/>
      <c r="F3" s="219"/>
      <c r="G3" s="219"/>
      <c r="H3" s="220"/>
      <c r="I3" s="154" t="s">
        <v>94</v>
      </c>
      <c r="J3" s="11"/>
      <c r="K3" s="3"/>
      <c r="L3" s="3"/>
      <c r="M3" s="3"/>
      <c r="N3" s="3"/>
      <c r="O3" s="3"/>
      <c r="P3" s="5" t="s">
        <v>25</v>
      </c>
      <c r="Q3" s="1"/>
      <c r="R3" s="1"/>
      <c r="S3" s="3"/>
      <c r="V3" s="3"/>
    </row>
    <row r="4" spans="1:26" x14ac:dyDescent="0.25">
      <c r="A4" s="3"/>
      <c r="B4" s="5" t="s">
        <v>95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1"/>
      <c r="R4" s="1"/>
      <c r="S4" s="3"/>
      <c r="V4" s="3"/>
    </row>
    <row r="5" spans="1:26" x14ac:dyDescent="0.25">
      <c r="A5" s="3"/>
      <c r="B5" s="155" t="s">
        <v>20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1"/>
      <c r="R5" s="1"/>
      <c r="S5" s="3"/>
      <c r="V5" s="3"/>
    </row>
    <row r="6" spans="1:26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1"/>
      <c r="R6" s="1"/>
      <c r="S6" s="3"/>
      <c r="V6" s="3"/>
    </row>
    <row r="7" spans="1:26" x14ac:dyDescent="0.25">
      <c r="A7" s="13"/>
      <c r="B7" s="14" t="s">
        <v>70</v>
      </c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"/>
      <c r="R7" s="1"/>
      <c r="S7" s="13"/>
      <c r="V7" s="13"/>
    </row>
    <row r="8" spans="1:26" ht="15.75" x14ac:dyDescent="0.25">
      <c r="A8" s="157" t="s">
        <v>80</v>
      </c>
      <c r="B8" s="157" t="s">
        <v>81</v>
      </c>
      <c r="C8" s="157" t="s">
        <v>82</v>
      </c>
      <c r="D8" s="157" t="s">
        <v>83</v>
      </c>
      <c r="E8" s="157" t="s">
        <v>84</v>
      </c>
      <c r="F8" s="157" t="s">
        <v>85</v>
      </c>
      <c r="G8" s="157" t="s">
        <v>60</v>
      </c>
      <c r="H8" s="157" t="s">
        <v>61</v>
      </c>
      <c r="I8" s="157" t="s">
        <v>86</v>
      </c>
      <c r="J8" s="157"/>
      <c r="K8" s="157"/>
      <c r="L8" s="157"/>
      <c r="M8" s="157"/>
      <c r="N8" s="157"/>
      <c r="O8" s="157"/>
      <c r="P8" s="157" t="s">
        <v>87</v>
      </c>
      <c r="Q8" s="152"/>
      <c r="R8" s="152"/>
      <c r="S8" s="157" t="s">
        <v>88</v>
      </c>
      <c r="T8" s="153"/>
      <c r="U8" s="153"/>
      <c r="V8" s="157" t="s">
        <v>89</v>
      </c>
      <c r="W8" s="151"/>
      <c r="X8" s="151"/>
      <c r="Y8" s="151"/>
      <c r="Z8" s="151"/>
    </row>
    <row r="9" spans="1:26" x14ac:dyDescent="0.25">
      <c r="A9" s="140"/>
      <c r="B9" s="140"/>
      <c r="C9" s="158"/>
      <c r="D9" s="144" t="s">
        <v>71</v>
      </c>
      <c r="E9" s="140"/>
      <c r="F9" s="159"/>
      <c r="G9" s="141"/>
      <c r="H9" s="141"/>
      <c r="I9" s="141"/>
      <c r="J9" s="140"/>
      <c r="K9" s="140"/>
      <c r="L9" s="140"/>
      <c r="M9" s="140"/>
      <c r="N9" s="140"/>
      <c r="O9" s="140"/>
      <c r="P9" s="140"/>
      <c r="Q9" s="146"/>
      <c r="R9" s="146"/>
      <c r="S9" s="140"/>
      <c r="T9" s="143"/>
      <c r="U9" s="143"/>
      <c r="V9" s="140"/>
      <c r="W9" s="143"/>
      <c r="X9" s="143"/>
      <c r="Y9" s="143"/>
      <c r="Z9" s="143"/>
    </row>
    <row r="10" spans="1:26" x14ac:dyDescent="0.25">
      <c r="A10" s="146"/>
      <c r="B10" s="146"/>
      <c r="C10" s="161">
        <v>3</v>
      </c>
      <c r="D10" s="161" t="s">
        <v>72</v>
      </c>
      <c r="E10" s="146"/>
      <c r="F10" s="160"/>
      <c r="G10" s="147"/>
      <c r="H10" s="147"/>
      <c r="I10" s="147"/>
      <c r="J10" s="146"/>
      <c r="K10" s="146"/>
      <c r="L10" s="146"/>
      <c r="M10" s="146"/>
      <c r="N10" s="146"/>
      <c r="O10" s="146"/>
      <c r="P10" s="146"/>
      <c r="Q10" s="146"/>
      <c r="R10" s="146"/>
      <c r="S10" s="146"/>
      <c r="T10" s="143"/>
      <c r="U10" s="143"/>
      <c r="V10" s="146"/>
      <c r="W10" s="143"/>
      <c r="X10" s="143"/>
      <c r="Y10" s="143"/>
      <c r="Z10" s="143"/>
    </row>
    <row r="11" spans="1:26" ht="24.95" customHeight="1" x14ac:dyDescent="0.25">
      <c r="A11" s="167">
        <v>1</v>
      </c>
      <c r="B11" s="162" t="s">
        <v>96</v>
      </c>
      <c r="C11" s="168" t="s">
        <v>97</v>
      </c>
      <c r="D11" s="162" t="s">
        <v>98</v>
      </c>
      <c r="E11" s="162" t="s">
        <v>99</v>
      </c>
      <c r="F11" s="163">
        <v>4.8600000000000003</v>
      </c>
      <c r="G11" s="169"/>
      <c r="H11" s="169"/>
      <c r="I11" s="164">
        <f>ROUND(F11*(G11+H11),2)</f>
        <v>0</v>
      </c>
      <c r="J11" s="162">
        <f>ROUND(F11*(N11),2)</f>
        <v>0</v>
      </c>
      <c r="K11" s="165">
        <f>ROUND(F11*(O11),2)</f>
        <v>0</v>
      </c>
      <c r="L11" s="165">
        <f>ROUND(F11*(G11),2)</f>
        <v>0</v>
      </c>
      <c r="M11" s="165">
        <f>ROUND(F11*(H11),2)</f>
        <v>0</v>
      </c>
      <c r="N11" s="165">
        <v>0</v>
      </c>
      <c r="O11" s="165"/>
      <c r="P11" s="170">
        <v>0.102743</v>
      </c>
      <c r="Q11" s="170"/>
      <c r="R11" s="170">
        <v>0.102743</v>
      </c>
      <c r="S11" s="165">
        <f>ROUND(F11*(P11),3)</f>
        <v>0.499</v>
      </c>
      <c r="T11" s="166"/>
      <c r="U11" s="166"/>
      <c r="V11" s="170"/>
      <c r="Z11">
        <v>0</v>
      </c>
    </row>
    <row r="12" spans="1:26" ht="24.95" customHeight="1" x14ac:dyDescent="0.25">
      <c r="A12" s="167">
        <v>2</v>
      </c>
      <c r="B12" s="162" t="s">
        <v>100</v>
      </c>
      <c r="C12" s="168" t="s">
        <v>101</v>
      </c>
      <c r="D12" s="162" t="s">
        <v>102</v>
      </c>
      <c r="E12" s="162" t="s">
        <v>103</v>
      </c>
      <c r="F12" s="163">
        <v>11.4</v>
      </c>
      <c r="G12" s="169"/>
      <c r="H12" s="169"/>
      <c r="I12" s="164">
        <f>ROUND(F12*(G12+H12),2)</f>
        <v>0</v>
      </c>
      <c r="J12" s="162">
        <f>ROUND(F12*(N12),2)</f>
        <v>0</v>
      </c>
      <c r="K12" s="165">
        <f>ROUND(F12*(O12),2)</f>
        <v>0</v>
      </c>
      <c r="L12" s="165">
        <f>ROUND(F12*(G12),2)</f>
        <v>0</v>
      </c>
      <c r="M12" s="165">
        <f>ROUND(F12*(H12),2)</f>
        <v>0</v>
      </c>
      <c r="N12" s="165">
        <v>0</v>
      </c>
      <c r="O12" s="165"/>
      <c r="P12" s="170">
        <v>3.2000000000000003E-4</v>
      </c>
      <c r="Q12" s="170"/>
      <c r="R12" s="170">
        <v>3.2000000000000003E-4</v>
      </c>
      <c r="S12" s="165">
        <f>ROUND(F12*(P12),3)</f>
        <v>4.0000000000000001E-3</v>
      </c>
      <c r="T12" s="166"/>
      <c r="U12" s="166"/>
      <c r="V12" s="170"/>
      <c r="Z12">
        <v>0</v>
      </c>
    </row>
    <row r="13" spans="1:26" x14ac:dyDescent="0.25">
      <c r="A13" s="146"/>
      <c r="B13" s="146"/>
      <c r="C13" s="161">
        <v>3</v>
      </c>
      <c r="D13" s="161" t="s">
        <v>72</v>
      </c>
      <c r="E13" s="146"/>
      <c r="F13" s="160"/>
      <c r="G13" s="149">
        <f>ROUND((SUM(L10:L12))/1,2)</f>
        <v>0</v>
      </c>
      <c r="H13" s="149">
        <f>ROUND((SUM(M10:M12))/1,2)</f>
        <v>0</v>
      </c>
      <c r="I13" s="149">
        <f>ROUND((SUM(I10:I12))/1,2)</f>
        <v>0</v>
      </c>
      <c r="J13" s="146"/>
      <c r="K13" s="146"/>
      <c r="L13" s="146">
        <f>ROUND((SUM(L10:L12))/1,2)</f>
        <v>0</v>
      </c>
      <c r="M13" s="146">
        <f>ROUND((SUM(M10:M12))/1,2)</f>
        <v>0</v>
      </c>
      <c r="N13" s="146"/>
      <c r="O13" s="146"/>
      <c r="P13" s="171"/>
      <c r="Q13" s="146"/>
      <c r="R13" s="146"/>
      <c r="S13" s="171">
        <f>ROUND((SUM(S10:S12))/1,2)</f>
        <v>0.5</v>
      </c>
      <c r="T13" s="143"/>
      <c r="U13" s="143"/>
      <c r="V13" s="2">
        <f>ROUND((SUM(V10:V12))/1,2)</f>
        <v>0</v>
      </c>
      <c r="W13" s="143"/>
      <c r="X13" s="143"/>
      <c r="Y13" s="143"/>
      <c r="Z13" s="143"/>
    </row>
    <row r="14" spans="1:26" x14ac:dyDescent="0.25">
      <c r="A14" s="1"/>
      <c r="B14" s="1"/>
      <c r="C14" s="1"/>
      <c r="D14" s="1"/>
      <c r="E14" s="1"/>
      <c r="F14" s="156"/>
      <c r="G14" s="139"/>
      <c r="H14" s="139"/>
      <c r="I14" s="139"/>
      <c r="J14" s="1"/>
      <c r="K14" s="1"/>
      <c r="L14" s="1"/>
      <c r="M14" s="1"/>
      <c r="N14" s="1"/>
      <c r="O14" s="1"/>
      <c r="P14" s="1"/>
      <c r="Q14" s="1"/>
      <c r="R14" s="1"/>
      <c r="S14" s="1"/>
      <c r="V14" s="1"/>
    </row>
    <row r="15" spans="1:26" x14ac:dyDescent="0.25">
      <c r="A15" s="146"/>
      <c r="B15" s="146"/>
      <c r="C15" s="161">
        <v>6</v>
      </c>
      <c r="D15" s="161" t="s">
        <v>73</v>
      </c>
      <c r="E15" s="146"/>
      <c r="F15" s="160"/>
      <c r="G15" s="147"/>
      <c r="H15" s="147"/>
      <c r="I15" s="147"/>
      <c r="J15" s="146"/>
      <c r="K15" s="146"/>
      <c r="L15" s="146"/>
      <c r="M15" s="146"/>
      <c r="N15" s="146"/>
      <c r="O15" s="146"/>
      <c r="P15" s="146"/>
      <c r="Q15" s="146"/>
      <c r="R15" s="146"/>
      <c r="S15" s="146"/>
      <c r="T15" s="143"/>
      <c r="U15" s="143"/>
      <c r="V15" s="146"/>
      <c r="W15" s="143"/>
      <c r="X15" s="143"/>
      <c r="Y15" s="143"/>
      <c r="Z15" s="143"/>
    </row>
    <row r="16" spans="1:26" ht="24.95" customHeight="1" x14ac:dyDescent="0.25">
      <c r="A16" s="167">
        <v>3</v>
      </c>
      <c r="B16" s="162" t="s">
        <v>100</v>
      </c>
      <c r="C16" s="168" t="s">
        <v>104</v>
      </c>
      <c r="D16" s="162" t="s">
        <v>105</v>
      </c>
      <c r="E16" s="162" t="s">
        <v>99</v>
      </c>
      <c r="F16" s="163">
        <v>75.605000000000004</v>
      </c>
      <c r="G16" s="169"/>
      <c r="H16" s="169"/>
      <c r="I16" s="164">
        <f t="shared" ref="I16:I30" si="0">ROUND(F16*(G16+H16),2)</f>
        <v>0</v>
      </c>
      <c r="J16" s="162">
        <f t="shared" ref="J16:J30" si="1">ROUND(F16*(N16),2)</f>
        <v>0</v>
      </c>
      <c r="K16" s="165">
        <f t="shared" ref="K16:K30" si="2">ROUND(F16*(O16),2)</f>
        <v>0</v>
      </c>
      <c r="L16" s="165">
        <f t="shared" ref="L16:L30" si="3">ROUND(F16*(G16),2)</f>
        <v>0</v>
      </c>
      <c r="M16" s="165">
        <f t="shared" ref="M16:M30" si="4">ROUND(F16*(H16),2)</f>
        <v>0</v>
      </c>
      <c r="N16" s="165">
        <v>0</v>
      </c>
      <c r="O16" s="165"/>
      <c r="P16" s="170">
        <v>9.9999999999999991E-5</v>
      </c>
      <c r="Q16" s="170"/>
      <c r="R16" s="170">
        <v>9.9999999999999991E-5</v>
      </c>
      <c r="S16" s="165">
        <f t="shared" ref="S16:S30" si="5">ROUND(F16*(P16),3)</f>
        <v>8.0000000000000002E-3</v>
      </c>
      <c r="T16" s="166"/>
      <c r="U16" s="166"/>
      <c r="V16" s="170"/>
      <c r="Z16">
        <v>0</v>
      </c>
    </row>
    <row r="17" spans="1:26" ht="24.95" customHeight="1" x14ac:dyDescent="0.25">
      <c r="A17" s="167">
        <v>4</v>
      </c>
      <c r="B17" s="162" t="s">
        <v>100</v>
      </c>
      <c r="C17" s="168" t="s">
        <v>106</v>
      </c>
      <c r="D17" s="162" t="s">
        <v>107</v>
      </c>
      <c r="E17" s="162" t="s">
        <v>99</v>
      </c>
      <c r="F17" s="163">
        <v>774.56200000000001</v>
      </c>
      <c r="G17" s="169"/>
      <c r="H17" s="169"/>
      <c r="I17" s="164">
        <f t="shared" si="0"/>
        <v>0</v>
      </c>
      <c r="J17" s="162">
        <f t="shared" si="1"/>
        <v>0</v>
      </c>
      <c r="K17" s="165">
        <f t="shared" si="2"/>
        <v>0</v>
      </c>
      <c r="L17" s="165">
        <f t="shared" si="3"/>
        <v>0</v>
      </c>
      <c r="M17" s="165">
        <f t="shared" si="4"/>
        <v>0</v>
      </c>
      <c r="N17" s="165">
        <v>0</v>
      </c>
      <c r="O17" s="165"/>
      <c r="P17" s="170">
        <v>2.1000000000000001E-4</v>
      </c>
      <c r="Q17" s="170"/>
      <c r="R17" s="170">
        <v>2.1000000000000001E-4</v>
      </c>
      <c r="S17" s="165">
        <f t="shared" si="5"/>
        <v>0.16300000000000001</v>
      </c>
      <c r="T17" s="166"/>
      <c r="U17" s="166"/>
      <c r="V17" s="170"/>
      <c r="Z17">
        <v>0</v>
      </c>
    </row>
    <row r="18" spans="1:26" ht="24.95" customHeight="1" x14ac:dyDescent="0.25">
      <c r="A18" s="167">
        <v>5</v>
      </c>
      <c r="B18" s="162" t="s">
        <v>100</v>
      </c>
      <c r="C18" s="168" t="s">
        <v>108</v>
      </c>
      <c r="D18" s="162" t="s">
        <v>109</v>
      </c>
      <c r="E18" s="162" t="s">
        <v>99</v>
      </c>
      <c r="F18" s="163">
        <v>744.24199999999996</v>
      </c>
      <c r="G18" s="169"/>
      <c r="H18" s="169"/>
      <c r="I18" s="164">
        <f t="shared" si="0"/>
        <v>0</v>
      </c>
      <c r="J18" s="162">
        <f t="shared" si="1"/>
        <v>0</v>
      </c>
      <c r="K18" s="165">
        <f t="shared" si="2"/>
        <v>0</v>
      </c>
      <c r="L18" s="165">
        <f t="shared" si="3"/>
        <v>0</v>
      </c>
      <c r="M18" s="165">
        <f t="shared" si="4"/>
        <v>0</v>
      </c>
      <c r="N18" s="165">
        <v>0</v>
      </c>
      <c r="O18" s="165"/>
      <c r="P18" s="170">
        <v>1E-4</v>
      </c>
      <c r="Q18" s="170"/>
      <c r="R18" s="170">
        <v>1E-4</v>
      </c>
      <c r="S18" s="165">
        <f t="shared" si="5"/>
        <v>7.3999999999999996E-2</v>
      </c>
      <c r="T18" s="166"/>
      <c r="U18" s="166"/>
      <c r="V18" s="170"/>
      <c r="Z18">
        <v>0</v>
      </c>
    </row>
    <row r="19" spans="1:26" ht="24.95" customHeight="1" x14ac:dyDescent="0.25">
      <c r="A19" s="167">
        <v>6</v>
      </c>
      <c r="B19" s="162" t="s">
        <v>100</v>
      </c>
      <c r="C19" s="168" t="s">
        <v>110</v>
      </c>
      <c r="D19" s="162" t="s">
        <v>111</v>
      </c>
      <c r="E19" s="162" t="s">
        <v>99</v>
      </c>
      <c r="F19" s="163">
        <v>774.56200000000001</v>
      </c>
      <c r="G19" s="169"/>
      <c r="H19" s="169"/>
      <c r="I19" s="164">
        <f t="shared" si="0"/>
        <v>0</v>
      </c>
      <c r="J19" s="162">
        <f t="shared" si="1"/>
        <v>0</v>
      </c>
      <c r="K19" s="165">
        <f t="shared" si="2"/>
        <v>0</v>
      </c>
      <c r="L19" s="165">
        <f t="shared" si="3"/>
        <v>0</v>
      </c>
      <c r="M19" s="165">
        <f t="shared" si="4"/>
        <v>0</v>
      </c>
      <c r="N19" s="165">
        <v>0</v>
      </c>
      <c r="O19" s="165"/>
      <c r="P19" s="170">
        <v>3.5700000000000003E-3</v>
      </c>
      <c r="Q19" s="170"/>
      <c r="R19" s="170">
        <v>3.5700000000000003E-3</v>
      </c>
      <c r="S19" s="165">
        <f t="shared" si="5"/>
        <v>2.7650000000000001</v>
      </c>
      <c r="T19" s="166"/>
      <c r="U19" s="166"/>
      <c r="V19" s="170"/>
      <c r="Z19">
        <v>0</v>
      </c>
    </row>
    <row r="20" spans="1:26" ht="24.95" customHeight="1" x14ac:dyDescent="0.25">
      <c r="A20" s="167">
        <v>7</v>
      </c>
      <c r="B20" s="162" t="s">
        <v>100</v>
      </c>
      <c r="C20" s="168" t="s">
        <v>112</v>
      </c>
      <c r="D20" s="162" t="s">
        <v>113</v>
      </c>
      <c r="E20" s="162" t="s">
        <v>99</v>
      </c>
      <c r="F20" s="163">
        <v>50.65</v>
      </c>
      <c r="G20" s="169"/>
      <c r="H20" s="169"/>
      <c r="I20" s="164">
        <f t="shared" si="0"/>
        <v>0</v>
      </c>
      <c r="J20" s="162">
        <f t="shared" si="1"/>
        <v>0</v>
      </c>
      <c r="K20" s="165">
        <f t="shared" si="2"/>
        <v>0</v>
      </c>
      <c r="L20" s="165">
        <f t="shared" si="3"/>
        <v>0</v>
      </c>
      <c r="M20" s="165">
        <f t="shared" si="4"/>
        <v>0</v>
      </c>
      <c r="N20" s="165">
        <v>0</v>
      </c>
      <c r="O20" s="165"/>
      <c r="P20" s="170">
        <v>1.9599999999999999E-3</v>
      </c>
      <c r="Q20" s="170"/>
      <c r="R20" s="170">
        <v>1.9599999999999999E-3</v>
      </c>
      <c r="S20" s="165">
        <f t="shared" si="5"/>
        <v>9.9000000000000005E-2</v>
      </c>
      <c r="T20" s="166"/>
      <c r="U20" s="166"/>
      <c r="V20" s="170"/>
      <c r="Z20">
        <v>0</v>
      </c>
    </row>
    <row r="21" spans="1:26" ht="24.95" customHeight="1" x14ac:dyDescent="0.25">
      <c r="A21" s="167">
        <v>8</v>
      </c>
      <c r="B21" s="162" t="s">
        <v>100</v>
      </c>
      <c r="C21" s="168" t="s">
        <v>114</v>
      </c>
      <c r="D21" s="162" t="s">
        <v>115</v>
      </c>
      <c r="E21" s="162" t="s">
        <v>99</v>
      </c>
      <c r="F21" s="163">
        <v>3.12</v>
      </c>
      <c r="G21" s="169"/>
      <c r="H21" s="169"/>
      <c r="I21" s="164">
        <f t="shared" si="0"/>
        <v>0</v>
      </c>
      <c r="J21" s="162">
        <f t="shared" si="1"/>
        <v>0</v>
      </c>
      <c r="K21" s="165">
        <f t="shared" si="2"/>
        <v>0</v>
      </c>
      <c r="L21" s="165">
        <f t="shared" si="3"/>
        <v>0</v>
      </c>
      <c r="M21" s="165">
        <f t="shared" si="4"/>
        <v>0</v>
      </c>
      <c r="N21" s="165">
        <v>0</v>
      </c>
      <c r="O21" s="165"/>
      <c r="P21" s="170">
        <v>8.9099999999999995E-3</v>
      </c>
      <c r="Q21" s="170"/>
      <c r="R21" s="170">
        <v>8.9099999999999995E-3</v>
      </c>
      <c r="S21" s="165">
        <f t="shared" si="5"/>
        <v>2.8000000000000001E-2</v>
      </c>
      <c r="T21" s="166"/>
      <c r="U21" s="166"/>
      <c r="V21" s="170"/>
      <c r="Z21">
        <v>0</v>
      </c>
    </row>
    <row r="22" spans="1:26" ht="24.95" customHeight="1" x14ac:dyDescent="0.25">
      <c r="A22" s="167">
        <v>9</v>
      </c>
      <c r="B22" s="162" t="s">
        <v>100</v>
      </c>
      <c r="C22" s="168" t="s">
        <v>116</v>
      </c>
      <c r="D22" s="162" t="s">
        <v>117</v>
      </c>
      <c r="E22" s="162" t="s">
        <v>99</v>
      </c>
      <c r="F22" s="163">
        <v>73.27</v>
      </c>
      <c r="G22" s="169"/>
      <c r="H22" s="169"/>
      <c r="I22" s="164">
        <f t="shared" si="0"/>
        <v>0</v>
      </c>
      <c r="J22" s="162">
        <f t="shared" si="1"/>
        <v>0</v>
      </c>
      <c r="K22" s="165">
        <f t="shared" si="2"/>
        <v>0</v>
      </c>
      <c r="L22" s="165">
        <f t="shared" si="3"/>
        <v>0</v>
      </c>
      <c r="M22" s="165">
        <f t="shared" si="4"/>
        <v>0</v>
      </c>
      <c r="N22" s="165">
        <v>0</v>
      </c>
      <c r="O22" s="165"/>
      <c r="P22" s="170">
        <v>1.277E-2</v>
      </c>
      <c r="Q22" s="170"/>
      <c r="R22" s="170">
        <v>1.277E-2</v>
      </c>
      <c r="S22" s="165">
        <f t="shared" si="5"/>
        <v>0.93600000000000005</v>
      </c>
      <c r="T22" s="166"/>
      <c r="U22" s="166"/>
      <c r="V22" s="170"/>
      <c r="Z22">
        <v>0</v>
      </c>
    </row>
    <row r="23" spans="1:26" ht="24.95" customHeight="1" x14ac:dyDescent="0.25">
      <c r="A23" s="167">
        <v>10</v>
      </c>
      <c r="B23" s="162" t="s">
        <v>100</v>
      </c>
      <c r="C23" s="168" t="s">
        <v>118</v>
      </c>
      <c r="D23" s="162" t="s">
        <v>119</v>
      </c>
      <c r="E23" s="162" t="s">
        <v>99</v>
      </c>
      <c r="F23" s="163">
        <v>576.298</v>
      </c>
      <c r="G23" s="169"/>
      <c r="H23" s="169"/>
      <c r="I23" s="164">
        <f t="shared" si="0"/>
        <v>0</v>
      </c>
      <c r="J23" s="162">
        <f t="shared" si="1"/>
        <v>0</v>
      </c>
      <c r="K23" s="165">
        <f t="shared" si="2"/>
        <v>0</v>
      </c>
      <c r="L23" s="165">
        <f t="shared" si="3"/>
        <v>0</v>
      </c>
      <c r="M23" s="165">
        <f t="shared" si="4"/>
        <v>0</v>
      </c>
      <c r="N23" s="165">
        <v>0</v>
      </c>
      <c r="O23" s="165"/>
      <c r="P23" s="170">
        <v>2.3030000000000002E-2</v>
      </c>
      <c r="Q23" s="170"/>
      <c r="R23" s="170">
        <v>2.3030000000000002E-2</v>
      </c>
      <c r="S23" s="165">
        <f t="shared" si="5"/>
        <v>13.272</v>
      </c>
      <c r="T23" s="166"/>
      <c r="U23" s="166"/>
      <c r="V23" s="170"/>
      <c r="Z23">
        <v>0</v>
      </c>
    </row>
    <row r="24" spans="1:26" ht="24.95" customHeight="1" x14ac:dyDescent="0.25">
      <c r="A24" s="167">
        <v>11</v>
      </c>
      <c r="B24" s="162" t="s">
        <v>100</v>
      </c>
      <c r="C24" s="168" t="s">
        <v>120</v>
      </c>
      <c r="D24" s="162" t="s">
        <v>121</v>
      </c>
      <c r="E24" s="162" t="s">
        <v>99</v>
      </c>
      <c r="F24" s="163">
        <v>30.32</v>
      </c>
      <c r="G24" s="169"/>
      <c r="H24" s="169"/>
      <c r="I24" s="164">
        <f t="shared" si="0"/>
        <v>0</v>
      </c>
      <c r="J24" s="162">
        <f t="shared" si="1"/>
        <v>0</v>
      </c>
      <c r="K24" s="165">
        <f t="shared" si="2"/>
        <v>0</v>
      </c>
      <c r="L24" s="165">
        <f t="shared" si="3"/>
        <v>0</v>
      </c>
      <c r="M24" s="165">
        <f t="shared" si="4"/>
        <v>0</v>
      </c>
      <c r="N24" s="165">
        <v>0</v>
      </c>
      <c r="O24" s="165"/>
      <c r="P24" s="170">
        <v>1.77E-2</v>
      </c>
      <c r="Q24" s="170"/>
      <c r="R24" s="170">
        <v>1.77E-2</v>
      </c>
      <c r="S24" s="165">
        <f t="shared" si="5"/>
        <v>0.53700000000000003</v>
      </c>
      <c r="T24" s="166"/>
      <c r="U24" s="166"/>
      <c r="V24" s="170"/>
      <c r="Z24">
        <v>0</v>
      </c>
    </row>
    <row r="25" spans="1:26" ht="24.95" customHeight="1" x14ac:dyDescent="0.25">
      <c r="A25" s="167">
        <v>12</v>
      </c>
      <c r="B25" s="162" t="s">
        <v>122</v>
      </c>
      <c r="C25" s="168" t="s">
        <v>123</v>
      </c>
      <c r="D25" s="162" t="s">
        <v>124</v>
      </c>
      <c r="E25" s="162" t="s">
        <v>125</v>
      </c>
      <c r="F25" s="163">
        <v>1</v>
      </c>
      <c r="G25" s="169"/>
      <c r="H25" s="169"/>
      <c r="I25" s="164">
        <f t="shared" si="0"/>
        <v>0</v>
      </c>
      <c r="J25" s="162">
        <f t="shared" si="1"/>
        <v>0</v>
      </c>
      <c r="K25" s="165">
        <f t="shared" si="2"/>
        <v>0</v>
      </c>
      <c r="L25" s="165">
        <f t="shared" si="3"/>
        <v>0</v>
      </c>
      <c r="M25" s="165">
        <f t="shared" si="4"/>
        <v>0</v>
      </c>
      <c r="N25" s="165">
        <v>0</v>
      </c>
      <c r="O25" s="165"/>
      <c r="P25" s="170"/>
      <c r="Q25" s="170"/>
      <c r="R25" s="170"/>
      <c r="S25" s="165">
        <f t="shared" si="5"/>
        <v>0</v>
      </c>
      <c r="T25" s="166"/>
      <c r="U25" s="166"/>
      <c r="V25" s="170"/>
      <c r="Z25">
        <v>0</v>
      </c>
    </row>
    <row r="26" spans="1:26" ht="35.1" customHeight="1" x14ac:dyDescent="0.25">
      <c r="A26" s="167">
        <v>13</v>
      </c>
      <c r="B26" s="162" t="s">
        <v>100</v>
      </c>
      <c r="C26" s="168" t="s">
        <v>126</v>
      </c>
      <c r="D26" s="162" t="s">
        <v>127</v>
      </c>
      <c r="E26" s="162" t="s">
        <v>128</v>
      </c>
      <c r="F26" s="163">
        <v>75.433999999999997</v>
      </c>
      <c r="G26" s="169"/>
      <c r="H26" s="169"/>
      <c r="I26" s="164">
        <f t="shared" si="0"/>
        <v>0</v>
      </c>
      <c r="J26" s="162">
        <f t="shared" si="1"/>
        <v>0</v>
      </c>
      <c r="K26" s="165">
        <f t="shared" si="2"/>
        <v>0</v>
      </c>
      <c r="L26" s="165">
        <f t="shared" si="3"/>
        <v>0</v>
      </c>
      <c r="M26" s="165">
        <f t="shared" si="4"/>
        <v>0</v>
      </c>
      <c r="N26" s="165">
        <v>0</v>
      </c>
      <c r="O26" s="165"/>
      <c r="P26" s="170">
        <v>1.29395E-2</v>
      </c>
      <c r="Q26" s="170"/>
      <c r="R26" s="170">
        <v>1.29395E-2</v>
      </c>
      <c r="S26" s="165">
        <f t="shared" si="5"/>
        <v>0.97599999999999998</v>
      </c>
      <c r="T26" s="166"/>
      <c r="U26" s="166"/>
      <c r="V26" s="170"/>
      <c r="Z26">
        <v>0</v>
      </c>
    </row>
    <row r="27" spans="1:26" ht="35.1" customHeight="1" x14ac:dyDescent="0.25">
      <c r="A27" s="167">
        <v>14</v>
      </c>
      <c r="B27" s="162" t="s">
        <v>100</v>
      </c>
      <c r="C27" s="168" t="s">
        <v>129</v>
      </c>
      <c r="D27" s="162" t="s">
        <v>130</v>
      </c>
      <c r="E27" s="162" t="s">
        <v>128</v>
      </c>
      <c r="F27" s="163">
        <v>14.56</v>
      </c>
      <c r="G27" s="169"/>
      <c r="H27" s="169"/>
      <c r="I27" s="164">
        <f t="shared" si="0"/>
        <v>0</v>
      </c>
      <c r="J27" s="162">
        <f t="shared" si="1"/>
        <v>0</v>
      </c>
      <c r="K27" s="165">
        <f t="shared" si="2"/>
        <v>0</v>
      </c>
      <c r="L27" s="165">
        <f t="shared" si="3"/>
        <v>0</v>
      </c>
      <c r="M27" s="165">
        <f t="shared" si="4"/>
        <v>0</v>
      </c>
      <c r="N27" s="165">
        <v>0</v>
      </c>
      <c r="O27" s="165"/>
      <c r="P27" s="170">
        <v>1.0734499999999999E-2</v>
      </c>
      <c r="Q27" s="170"/>
      <c r="R27" s="170">
        <v>1.0734499999999999E-2</v>
      </c>
      <c r="S27" s="165">
        <f t="shared" si="5"/>
        <v>0.156</v>
      </c>
      <c r="T27" s="166"/>
      <c r="U27" s="166"/>
      <c r="V27" s="170"/>
      <c r="Z27">
        <v>0</v>
      </c>
    </row>
    <row r="28" spans="1:26" ht="35.1" customHeight="1" x14ac:dyDescent="0.25">
      <c r="A28" s="167">
        <v>15</v>
      </c>
      <c r="B28" s="162" t="s">
        <v>131</v>
      </c>
      <c r="C28" s="168" t="s">
        <v>132</v>
      </c>
      <c r="D28" s="162" t="s">
        <v>133</v>
      </c>
      <c r="E28" s="162" t="s">
        <v>134</v>
      </c>
      <c r="F28" s="163">
        <v>1.56</v>
      </c>
      <c r="G28" s="169"/>
      <c r="H28" s="169"/>
      <c r="I28" s="164">
        <f t="shared" si="0"/>
        <v>0</v>
      </c>
      <c r="J28" s="162">
        <f t="shared" si="1"/>
        <v>0</v>
      </c>
      <c r="K28" s="165">
        <f t="shared" si="2"/>
        <v>0</v>
      </c>
      <c r="L28" s="165">
        <f t="shared" si="3"/>
        <v>0</v>
      </c>
      <c r="M28" s="165">
        <f t="shared" si="4"/>
        <v>0</v>
      </c>
      <c r="N28" s="165">
        <v>0</v>
      </c>
      <c r="O28" s="165"/>
      <c r="P28" s="170">
        <v>0.19</v>
      </c>
      <c r="Q28" s="170"/>
      <c r="R28" s="170">
        <v>0.19</v>
      </c>
      <c r="S28" s="165">
        <f t="shared" si="5"/>
        <v>0.29599999999999999</v>
      </c>
      <c r="T28" s="166"/>
      <c r="U28" s="166"/>
      <c r="V28" s="170"/>
      <c r="Z28">
        <v>0</v>
      </c>
    </row>
    <row r="29" spans="1:26" ht="24.95" customHeight="1" x14ac:dyDescent="0.25">
      <c r="A29" s="167">
        <v>16</v>
      </c>
      <c r="B29" s="162" t="s">
        <v>96</v>
      </c>
      <c r="C29" s="168" t="s">
        <v>135</v>
      </c>
      <c r="D29" s="162" t="s">
        <v>136</v>
      </c>
      <c r="E29" s="162" t="s">
        <v>99</v>
      </c>
      <c r="F29" s="163">
        <v>732.678</v>
      </c>
      <c r="G29" s="169"/>
      <c r="H29" s="169"/>
      <c r="I29" s="164">
        <f t="shared" si="0"/>
        <v>0</v>
      </c>
      <c r="J29" s="162">
        <f t="shared" si="1"/>
        <v>0</v>
      </c>
      <c r="K29" s="165">
        <f t="shared" si="2"/>
        <v>0</v>
      </c>
      <c r="L29" s="165">
        <f t="shared" si="3"/>
        <v>0</v>
      </c>
      <c r="M29" s="165">
        <f t="shared" si="4"/>
        <v>0</v>
      </c>
      <c r="N29" s="165">
        <v>0</v>
      </c>
      <c r="O29" s="165"/>
      <c r="P29" s="170">
        <v>7.2500000000000012E-3</v>
      </c>
      <c r="Q29" s="170"/>
      <c r="R29" s="170">
        <v>7.2500000000000012E-3</v>
      </c>
      <c r="S29" s="165">
        <f t="shared" si="5"/>
        <v>5.3120000000000003</v>
      </c>
      <c r="T29" s="166"/>
      <c r="U29" s="166"/>
      <c r="V29" s="170"/>
      <c r="Z29">
        <v>0</v>
      </c>
    </row>
    <row r="30" spans="1:26" ht="24.95" customHeight="1" x14ac:dyDescent="0.25">
      <c r="A30" s="167">
        <v>17</v>
      </c>
      <c r="B30" s="162" t="s">
        <v>100</v>
      </c>
      <c r="C30" s="168" t="s">
        <v>137</v>
      </c>
      <c r="D30" s="162" t="s">
        <v>138</v>
      </c>
      <c r="E30" s="162" t="s">
        <v>99</v>
      </c>
      <c r="F30" s="163">
        <v>83.974999999999994</v>
      </c>
      <c r="G30" s="169"/>
      <c r="H30" s="169"/>
      <c r="I30" s="164">
        <f t="shared" si="0"/>
        <v>0</v>
      </c>
      <c r="J30" s="162">
        <f t="shared" si="1"/>
        <v>0</v>
      </c>
      <c r="K30" s="165">
        <f t="shared" si="2"/>
        <v>0</v>
      </c>
      <c r="L30" s="165">
        <f t="shared" si="3"/>
        <v>0</v>
      </c>
      <c r="M30" s="165">
        <f t="shared" si="4"/>
        <v>0</v>
      </c>
      <c r="N30" s="165">
        <v>0</v>
      </c>
      <c r="O30" s="165"/>
      <c r="P30" s="170">
        <v>3.3599999999999998E-2</v>
      </c>
      <c r="Q30" s="170"/>
      <c r="R30" s="170">
        <v>3.3599999999999998E-2</v>
      </c>
      <c r="S30" s="165">
        <f t="shared" si="5"/>
        <v>2.8220000000000001</v>
      </c>
      <c r="T30" s="166"/>
      <c r="U30" s="166"/>
      <c r="V30" s="170"/>
      <c r="Z30">
        <v>0</v>
      </c>
    </row>
    <row r="31" spans="1:26" x14ac:dyDescent="0.25">
      <c r="A31" s="146"/>
      <c r="B31" s="146"/>
      <c r="C31" s="161">
        <v>6</v>
      </c>
      <c r="D31" s="161" t="s">
        <v>73</v>
      </c>
      <c r="E31" s="146"/>
      <c r="F31" s="160"/>
      <c r="G31" s="149">
        <f>ROUND((SUM(L15:L30))/1,2)</f>
        <v>0</v>
      </c>
      <c r="H31" s="149">
        <f>ROUND((SUM(M15:M30))/1,2)</f>
        <v>0</v>
      </c>
      <c r="I31" s="149">
        <f>ROUND((SUM(I15:I30))/1,2)</f>
        <v>0</v>
      </c>
      <c r="J31" s="146"/>
      <c r="K31" s="146"/>
      <c r="L31" s="146">
        <f>ROUND((SUM(L15:L30))/1,2)</f>
        <v>0</v>
      </c>
      <c r="M31" s="146">
        <f>ROUND((SUM(M15:M30))/1,2)</f>
        <v>0</v>
      </c>
      <c r="N31" s="146"/>
      <c r="O31" s="146"/>
      <c r="P31" s="171"/>
      <c r="Q31" s="146"/>
      <c r="R31" s="146"/>
      <c r="S31" s="171">
        <f>ROUND((SUM(S15:S30))/1,2)</f>
        <v>27.44</v>
      </c>
      <c r="T31" s="143"/>
      <c r="U31" s="143"/>
      <c r="V31" s="2">
        <f>ROUND((SUM(V15:V30))/1,2)</f>
        <v>0</v>
      </c>
      <c r="W31" s="143"/>
      <c r="X31" s="143"/>
      <c r="Y31" s="143"/>
      <c r="Z31" s="143"/>
    </row>
    <row r="32" spans="1:26" x14ac:dyDescent="0.25">
      <c r="A32" s="1"/>
      <c r="B32" s="1"/>
      <c r="C32" s="1"/>
      <c r="D32" s="1"/>
      <c r="E32" s="1"/>
      <c r="F32" s="156"/>
      <c r="G32" s="139"/>
      <c r="H32" s="139"/>
      <c r="I32" s="139"/>
      <c r="J32" s="1"/>
      <c r="K32" s="1"/>
      <c r="L32" s="1"/>
      <c r="M32" s="1"/>
      <c r="N32" s="1"/>
      <c r="O32" s="1"/>
      <c r="P32" s="1"/>
      <c r="Q32" s="1"/>
      <c r="R32" s="1"/>
      <c r="S32" s="1"/>
      <c r="V32" s="1"/>
    </row>
    <row r="33" spans="1:26" x14ac:dyDescent="0.25">
      <c r="A33" s="146"/>
      <c r="B33" s="146"/>
      <c r="C33" s="161">
        <v>9</v>
      </c>
      <c r="D33" s="161" t="s">
        <v>74</v>
      </c>
      <c r="E33" s="146"/>
      <c r="F33" s="160"/>
      <c r="G33" s="147"/>
      <c r="H33" s="147"/>
      <c r="I33" s="147"/>
      <c r="J33" s="146"/>
      <c r="K33" s="146"/>
      <c r="L33" s="146"/>
      <c r="M33" s="146"/>
      <c r="N33" s="146"/>
      <c r="O33" s="146"/>
      <c r="P33" s="146"/>
      <c r="Q33" s="146"/>
      <c r="R33" s="146"/>
      <c r="S33" s="146"/>
      <c r="T33" s="143"/>
      <c r="U33" s="143"/>
      <c r="V33" s="146"/>
      <c r="W33" s="143"/>
      <c r="X33" s="143"/>
      <c r="Y33" s="143"/>
      <c r="Z33" s="143"/>
    </row>
    <row r="34" spans="1:26" ht="24.95" customHeight="1" x14ac:dyDescent="0.25">
      <c r="A34" s="167">
        <v>18</v>
      </c>
      <c r="B34" s="162" t="s">
        <v>139</v>
      </c>
      <c r="C34" s="168" t="s">
        <v>140</v>
      </c>
      <c r="D34" s="162" t="s">
        <v>141</v>
      </c>
      <c r="E34" s="162" t="s">
        <v>103</v>
      </c>
      <c r="F34" s="163">
        <v>151.80000000000001</v>
      </c>
      <c r="G34" s="169"/>
      <c r="H34" s="169"/>
      <c r="I34" s="164">
        <f t="shared" ref="I34:I58" si="6">ROUND(F34*(G34+H34),2)</f>
        <v>0</v>
      </c>
      <c r="J34" s="162">
        <f t="shared" ref="J34:J58" si="7">ROUND(F34*(N34),2)</f>
        <v>0</v>
      </c>
      <c r="K34" s="165">
        <f t="shared" ref="K34:K58" si="8">ROUND(F34*(O34),2)</f>
        <v>0</v>
      </c>
      <c r="L34" s="165">
        <f t="shared" ref="L34:L58" si="9">ROUND(F34*(G34),2)</f>
        <v>0</v>
      </c>
      <c r="M34" s="165">
        <f t="shared" ref="M34:M58" si="10">ROUND(F34*(H34),2)</f>
        <v>0</v>
      </c>
      <c r="N34" s="165">
        <v>0</v>
      </c>
      <c r="O34" s="165"/>
      <c r="P34" s="170">
        <v>3.0000000000000001E-5</v>
      </c>
      <c r="Q34" s="170"/>
      <c r="R34" s="170">
        <v>3.0000000000000001E-5</v>
      </c>
      <c r="S34" s="165">
        <f t="shared" ref="S34:S58" si="11">ROUND(F34*(P34),3)</f>
        <v>5.0000000000000001E-3</v>
      </c>
      <c r="T34" s="166"/>
      <c r="U34" s="166"/>
      <c r="V34" s="170"/>
      <c r="Z34">
        <v>0</v>
      </c>
    </row>
    <row r="35" spans="1:26" ht="24.95" customHeight="1" x14ac:dyDescent="0.25">
      <c r="A35" s="167">
        <v>19</v>
      </c>
      <c r="B35" s="162" t="s">
        <v>142</v>
      </c>
      <c r="C35" s="168" t="s">
        <v>143</v>
      </c>
      <c r="D35" s="162" t="s">
        <v>144</v>
      </c>
      <c r="E35" s="162" t="s">
        <v>99</v>
      </c>
      <c r="F35" s="163">
        <v>744.24199999999996</v>
      </c>
      <c r="G35" s="169"/>
      <c r="H35" s="169"/>
      <c r="I35" s="164">
        <f t="shared" si="6"/>
        <v>0</v>
      </c>
      <c r="J35" s="162">
        <f t="shared" si="7"/>
        <v>0</v>
      </c>
      <c r="K35" s="165">
        <f t="shared" si="8"/>
        <v>0</v>
      </c>
      <c r="L35" s="165">
        <f t="shared" si="9"/>
        <v>0</v>
      </c>
      <c r="M35" s="165">
        <f t="shared" si="10"/>
        <v>0</v>
      </c>
      <c r="N35" s="165">
        <v>0</v>
      </c>
      <c r="O35" s="165"/>
      <c r="P35" s="170"/>
      <c r="Q35" s="170"/>
      <c r="R35" s="170"/>
      <c r="S35" s="165">
        <f t="shared" si="11"/>
        <v>0</v>
      </c>
      <c r="T35" s="166"/>
      <c r="U35" s="166"/>
      <c r="V35" s="170"/>
      <c r="Z35">
        <v>0</v>
      </c>
    </row>
    <row r="36" spans="1:26" ht="24.95" customHeight="1" x14ac:dyDescent="0.25">
      <c r="A36" s="167">
        <v>20</v>
      </c>
      <c r="B36" s="162" t="s">
        <v>145</v>
      </c>
      <c r="C36" s="168" t="s">
        <v>146</v>
      </c>
      <c r="D36" s="162" t="s">
        <v>147</v>
      </c>
      <c r="E36" s="162" t="s">
        <v>99</v>
      </c>
      <c r="F36" s="163">
        <v>822</v>
      </c>
      <c r="G36" s="169"/>
      <c r="H36" s="169"/>
      <c r="I36" s="164">
        <f t="shared" si="6"/>
        <v>0</v>
      </c>
      <c r="J36" s="162">
        <f t="shared" si="7"/>
        <v>0</v>
      </c>
      <c r="K36" s="165">
        <f t="shared" si="8"/>
        <v>0</v>
      </c>
      <c r="L36" s="165">
        <f t="shared" si="9"/>
        <v>0</v>
      </c>
      <c r="M36" s="165">
        <f t="shared" si="10"/>
        <v>0</v>
      </c>
      <c r="N36" s="165">
        <v>0</v>
      </c>
      <c r="O36" s="165"/>
      <c r="P36" s="170">
        <v>2.572E-2</v>
      </c>
      <c r="Q36" s="170"/>
      <c r="R36" s="170">
        <v>2.572E-2</v>
      </c>
      <c r="S36" s="165">
        <f t="shared" si="11"/>
        <v>21.141999999999999</v>
      </c>
      <c r="T36" s="166"/>
      <c r="U36" s="166"/>
      <c r="V36" s="170"/>
      <c r="Z36">
        <v>0</v>
      </c>
    </row>
    <row r="37" spans="1:26" ht="24.95" customHeight="1" x14ac:dyDescent="0.25">
      <c r="A37" s="167">
        <v>21</v>
      </c>
      <c r="B37" s="162" t="s">
        <v>145</v>
      </c>
      <c r="C37" s="168" t="s">
        <v>148</v>
      </c>
      <c r="D37" s="162" t="s">
        <v>149</v>
      </c>
      <c r="E37" s="162" t="s">
        <v>99</v>
      </c>
      <c r="F37" s="163">
        <v>6576</v>
      </c>
      <c r="G37" s="169"/>
      <c r="H37" s="169"/>
      <c r="I37" s="164">
        <f t="shared" si="6"/>
        <v>0</v>
      </c>
      <c r="J37" s="162">
        <f t="shared" si="7"/>
        <v>0</v>
      </c>
      <c r="K37" s="165">
        <f t="shared" si="8"/>
        <v>0</v>
      </c>
      <c r="L37" s="165">
        <f t="shared" si="9"/>
        <v>0</v>
      </c>
      <c r="M37" s="165">
        <f t="shared" si="10"/>
        <v>0</v>
      </c>
      <c r="N37" s="165">
        <v>0</v>
      </c>
      <c r="O37" s="165"/>
      <c r="P37" s="170"/>
      <c r="Q37" s="170"/>
      <c r="R37" s="170"/>
      <c r="S37" s="165">
        <f t="shared" si="11"/>
        <v>0</v>
      </c>
      <c r="T37" s="166"/>
      <c r="U37" s="166"/>
      <c r="V37" s="170"/>
      <c r="Z37">
        <v>0</v>
      </c>
    </row>
    <row r="38" spans="1:26" ht="24.95" customHeight="1" x14ac:dyDescent="0.25">
      <c r="A38" s="167">
        <v>22</v>
      </c>
      <c r="B38" s="162" t="s">
        <v>145</v>
      </c>
      <c r="C38" s="168" t="s">
        <v>150</v>
      </c>
      <c r="D38" s="162" t="s">
        <v>151</v>
      </c>
      <c r="E38" s="162" t="s">
        <v>99</v>
      </c>
      <c r="F38" s="163">
        <v>822</v>
      </c>
      <c r="G38" s="169"/>
      <c r="H38" s="169"/>
      <c r="I38" s="164">
        <f t="shared" si="6"/>
        <v>0</v>
      </c>
      <c r="J38" s="162">
        <f t="shared" si="7"/>
        <v>0</v>
      </c>
      <c r="K38" s="165">
        <f t="shared" si="8"/>
        <v>0</v>
      </c>
      <c r="L38" s="165">
        <f t="shared" si="9"/>
        <v>0</v>
      </c>
      <c r="M38" s="165">
        <f t="shared" si="10"/>
        <v>0</v>
      </c>
      <c r="N38" s="165">
        <v>0</v>
      </c>
      <c r="O38" s="165"/>
      <c r="P38" s="170">
        <v>5.4944999999999997E-5</v>
      </c>
      <c r="Q38" s="170"/>
      <c r="R38" s="170">
        <v>5.4944999999999997E-5</v>
      </c>
      <c r="S38" s="165">
        <f t="shared" si="11"/>
        <v>4.4999999999999998E-2</v>
      </c>
      <c r="T38" s="166"/>
      <c r="U38" s="166"/>
      <c r="V38" s="170"/>
      <c r="Z38">
        <v>0</v>
      </c>
    </row>
    <row r="39" spans="1:26" ht="24.95" customHeight="1" x14ac:dyDescent="0.25">
      <c r="A39" s="167">
        <v>23</v>
      </c>
      <c r="B39" s="162" t="s">
        <v>152</v>
      </c>
      <c r="C39" s="168" t="s">
        <v>153</v>
      </c>
      <c r="D39" s="162" t="s">
        <v>154</v>
      </c>
      <c r="E39" s="162" t="s">
        <v>99</v>
      </c>
      <c r="F39" s="163">
        <v>822</v>
      </c>
      <c r="G39" s="169"/>
      <c r="H39" s="169"/>
      <c r="I39" s="164">
        <f t="shared" si="6"/>
        <v>0</v>
      </c>
      <c r="J39" s="162">
        <f t="shared" si="7"/>
        <v>0</v>
      </c>
      <c r="K39" s="165">
        <f t="shared" si="8"/>
        <v>0</v>
      </c>
      <c r="L39" s="165">
        <f t="shared" si="9"/>
        <v>0</v>
      </c>
      <c r="M39" s="165">
        <f t="shared" si="10"/>
        <v>0</v>
      </c>
      <c r="N39" s="165">
        <v>0</v>
      </c>
      <c r="O39" s="165"/>
      <c r="P39" s="170"/>
      <c r="Q39" s="170"/>
      <c r="R39" s="170"/>
      <c r="S39" s="165">
        <f t="shared" si="11"/>
        <v>0</v>
      </c>
      <c r="T39" s="166"/>
      <c r="U39" s="166"/>
      <c r="V39" s="170"/>
      <c r="Z39">
        <v>0</v>
      </c>
    </row>
    <row r="40" spans="1:26" ht="24.95" customHeight="1" x14ac:dyDescent="0.25">
      <c r="A40" s="167">
        <v>24</v>
      </c>
      <c r="B40" s="162" t="s">
        <v>100</v>
      </c>
      <c r="C40" s="168" t="s">
        <v>155</v>
      </c>
      <c r="D40" s="162" t="s">
        <v>156</v>
      </c>
      <c r="E40" s="162" t="s">
        <v>103</v>
      </c>
      <c r="F40" s="163">
        <v>79.400000000000006</v>
      </c>
      <c r="G40" s="169"/>
      <c r="H40" s="169"/>
      <c r="I40" s="164">
        <f t="shared" si="6"/>
        <v>0</v>
      </c>
      <c r="J40" s="162">
        <f t="shared" si="7"/>
        <v>0</v>
      </c>
      <c r="K40" s="165">
        <f t="shared" si="8"/>
        <v>0</v>
      </c>
      <c r="L40" s="165">
        <f t="shared" si="9"/>
        <v>0</v>
      </c>
      <c r="M40" s="165">
        <f t="shared" si="10"/>
        <v>0</v>
      </c>
      <c r="N40" s="165">
        <v>0</v>
      </c>
      <c r="O40" s="165"/>
      <c r="P40" s="170">
        <v>9.0000000000000006E-5</v>
      </c>
      <c r="Q40" s="170"/>
      <c r="R40" s="170">
        <v>9.0000000000000006E-5</v>
      </c>
      <c r="S40" s="165">
        <f t="shared" si="11"/>
        <v>7.0000000000000001E-3</v>
      </c>
      <c r="T40" s="166"/>
      <c r="U40" s="166"/>
      <c r="V40" s="170"/>
      <c r="Z40">
        <v>0</v>
      </c>
    </row>
    <row r="41" spans="1:26" ht="24.95" customHeight="1" x14ac:dyDescent="0.25">
      <c r="A41" s="167">
        <v>25</v>
      </c>
      <c r="B41" s="162" t="s">
        <v>100</v>
      </c>
      <c r="C41" s="168" t="s">
        <v>157</v>
      </c>
      <c r="D41" s="162" t="s">
        <v>158</v>
      </c>
      <c r="E41" s="162" t="s">
        <v>159</v>
      </c>
      <c r="F41" s="163">
        <v>2</v>
      </c>
      <c r="G41" s="169"/>
      <c r="H41" s="169"/>
      <c r="I41" s="164">
        <f t="shared" si="6"/>
        <v>0</v>
      </c>
      <c r="J41" s="162">
        <f t="shared" si="7"/>
        <v>0</v>
      </c>
      <c r="K41" s="165">
        <f t="shared" si="8"/>
        <v>0</v>
      </c>
      <c r="L41" s="165">
        <f t="shared" si="9"/>
        <v>0</v>
      </c>
      <c r="M41" s="165">
        <f t="shared" si="10"/>
        <v>0</v>
      </c>
      <c r="N41" s="165">
        <v>0</v>
      </c>
      <c r="O41" s="165"/>
      <c r="P41" s="170">
        <v>4.2300000000000003E-3</v>
      </c>
      <c r="Q41" s="170"/>
      <c r="R41" s="170">
        <v>4.2300000000000003E-3</v>
      </c>
      <c r="S41" s="165">
        <f t="shared" si="11"/>
        <v>8.0000000000000002E-3</v>
      </c>
      <c r="T41" s="166"/>
      <c r="U41" s="166"/>
      <c r="V41" s="170"/>
      <c r="Z41">
        <v>0</v>
      </c>
    </row>
    <row r="42" spans="1:26" ht="24.95" customHeight="1" x14ac:dyDescent="0.25">
      <c r="A42" s="167">
        <v>26</v>
      </c>
      <c r="B42" s="162" t="s">
        <v>122</v>
      </c>
      <c r="C42" s="168" t="s">
        <v>160</v>
      </c>
      <c r="D42" s="162" t="s">
        <v>161</v>
      </c>
      <c r="E42" s="162" t="s">
        <v>162</v>
      </c>
      <c r="F42" s="163">
        <v>2</v>
      </c>
      <c r="G42" s="169"/>
      <c r="H42" s="169"/>
      <c r="I42" s="164">
        <f t="shared" si="6"/>
        <v>0</v>
      </c>
      <c r="J42" s="162">
        <f t="shared" si="7"/>
        <v>0</v>
      </c>
      <c r="K42" s="165">
        <f t="shared" si="8"/>
        <v>0</v>
      </c>
      <c r="L42" s="165">
        <f t="shared" si="9"/>
        <v>0</v>
      </c>
      <c r="M42" s="165">
        <f t="shared" si="10"/>
        <v>0</v>
      </c>
      <c r="N42" s="165">
        <v>0</v>
      </c>
      <c r="O42" s="165"/>
      <c r="P42" s="170"/>
      <c r="Q42" s="170"/>
      <c r="R42" s="170"/>
      <c r="S42" s="165">
        <f t="shared" si="11"/>
        <v>0</v>
      </c>
      <c r="T42" s="166"/>
      <c r="U42" s="166"/>
      <c r="V42" s="170"/>
      <c r="Z42">
        <v>0</v>
      </c>
    </row>
    <row r="43" spans="1:26" ht="24.95" customHeight="1" x14ac:dyDescent="0.25">
      <c r="A43" s="167">
        <v>27</v>
      </c>
      <c r="B43" s="162" t="s">
        <v>122</v>
      </c>
      <c r="C43" s="168" t="s">
        <v>163</v>
      </c>
      <c r="D43" s="162" t="s">
        <v>164</v>
      </c>
      <c r="E43" s="162" t="s">
        <v>165</v>
      </c>
      <c r="F43" s="163">
        <v>121.8</v>
      </c>
      <c r="G43" s="169"/>
      <c r="H43" s="169"/>
      <c r="I43" s="164">
        <f t="shared" si="6"/>
        <v>0</v>
      </c>
      <c r="J43" s="162">
        <f t="shared" si="7"/>
        <v>0</v>
      </c>
      <c r="K43" s="165">
        <f t="shared" si="8"/>
        <v>0</v>
      </c>
      <c r="L43" s="165">
        <f t="shared" si="9"/>
        <v>0</v>
      </c>
      <c r="M43" s="165">
        <f t="shared" si="10"/>
        <v>0</v>
      </c>
      <c r="N43" s="165">
        <v>0</v>
      </c>
      <c r="O43" s="165"/>
      <c r="P43" s="170">
        <v>5.2599999999999999E-4</v>
      </c>
      <c r="Q43" s="170"/>
      <c r="R43" s="170">
        <v>5.2599999999999999E-4</v>
      </c>
      <c r="S43" s="165">
        <f t="shared" si="11"/>
        <v>6.4000000000000001E-2</v>
      </c>
      <c r="T43" s="166"/>
      <c r="U43" s="166"/>
      <c r="V43" s="170"/>
      <c r="Z43">
        <v>0</v>
      </c>
    </row>
    <row r="44" spans="1:26" ht="24.95" customHeight="1" x14ac:dyDescent="0.25">
      <c r="A44" s="167">
        <v>28</v>
      </c>
      <c r="B44" s="162" t="s">
        <v>100</v>
      </c>
      <c r="C44" s="168" t="s">
        <v>166</v>
      </c>
      <c r="D44" s="162" t="s">
        <v>167</v>
      </c>
      <c r="E44" s="162" t="s">
        <v>103</v>
      </c>
      <c r="F44" s="163">
        <v>151.80000000000001</v>
      </c>
      <c r="G44" s="169"/>
      <c r="H44" s="169"/>
      <c r="I44" s="164">
        <f t="shared" si="6"/>
        <v>0</v>
      </c>
      <c r="J44" s="162">
        <f t="shared" si="7"/>
        <v>0</v>
      </c>
      <c r="K44" s="165">
        <f t="shared" si="8"/>
        <v>0</v>
      </c>
      <c r="L44" s="165">
        <f t="shared" si="9"/>
        <v>0</v>
      </c>
      <c r="M44" s="165">
        <f t="shared" si="10"/>
        <v>0</v>
      </c>
      <c r="N44" s="165">
        <v>0</v>
      </c>
      <c r="O44" s="165"/>
      <c r="P44" s="170">
        <v>8.7000000000000001E-4</v>
      </c>
      <c r="Q44" s="170"/>
      <c r="R44" s="170">
        <v>8.7000000000000001E-4</v>
      </c>
      <c r="S44" s="165">
        <f t="shared" si="11"/>
        <v>0.13200000000000001</v>
      </c>
      <c r="T44" s="166"/>
      <c r="U44" s="166"/>
      <c r="V44" s="170"/>
      <c r="Z44">
        <v>0</v>
      </c>
    </row>
    <row r="45" spans="1:26" ht="24.95" customHeight="1" x14ac:dyDescent="0.25">
      <c r="A45" s="167">
        <v>29</v>
      </c>
      <c r="B45" s="162" t="s">
        <v>100</v>
      </c>
      <c r="C45" s="168" t="s">
        <v>168</v>
      </c>
      <c r="D45" s="162" t="s">
        <v>169</v>
      </c>
      <c r="E45" s="162" t="s">
        <v>103</v>
      </c>
      <c r="F45" s="163">
        <v>150.5</v>
      </c>
      <c r="G45" s="169"/>
      <c r="H45" s="169"/>
      <c r="I45" s="164">
        <f t="shared" si="6"/>
        <v>0</v>
      </c>
      <c r="J45" s="162">
        <f t="shared" si="7"/>
        <v>0</v>
      </c>
      <c r="K45" s="165">
        <f t="shared" si="8"/>
        <v>0</v>
      </c>
      <c r="L45" s="165">
        <f t="shared" si="9"/>
        <v>0</v>
      </c>
      <c r="M45" s="165">
        <f t="shared" si="10"/>
        <v>0</v>
      </c>
      <c r="N45" s="165">
        <v>0</v>
      </c>
      <c r="O45" s="165"/>
      <c r="P45" s="170">
        <v>8.9000000000000006E-4</v>
      </c>
      <c r="Q45" s="170"/>
      <c r="R45" s="170">
        <v>8.9000000000000006E-4</v>
      </c>
      <c r="S45" s="165">
        <f t="shared" si="11"/>
        <v>0.13400000000000001</v>
      </c>
      <c r="T45" s="166"/>
      <c r="U45" s="166"/>
      <c r="V45" s="170"/>
      <c r="Z45">
        <v>0</v>
      </c>
    </row>
    <row r="46" spans="1:26" ht="35.1" customHeight="1" x14ac:dyDescent="0.25">
      <c r="A46" s="167">
        <v>30</v>
      </c>
      <c r="B46" s="162" t="s">
        <v>100</v>
      </c>
      <c r="C46" s="168" t="s">
        <v>168</v>
      </c>
      <c r="D46" s="162" t="s">
        <v>170</v>
      </c>
      <c r="E46" s="162" t="s">
        <v>103</v>
      </c>
      <c r="F46" s="163">
        <v>55.9</v>
      </c>
      <c r="G46" s="169"/>
      <c r="H46" s="169"/>
      <c r="I46" s="164">
        <f t="shared" si="6"/>
        <v>0</v>
      </c>
      <c r="J46" s="162">
        <f t="shared" si="7"/>
        <v>0</v>
      </c>
      <c r="K46" s="165">
        <f t="shared" si="8"/>
        <v>0</v>
      </c>
      <c r="L46" s="165">
        <f t="shared" si="9"/>
        <v>0</v>
      </c>
      <c r="M46" s="165">
        <f t="shared" si="10"/>
        <v>0</v>
      </c>
      <c r="N46" s="165">
        <v>0</v>
      </c>
      <c r="O46" s="165"/>
      <c r="P46" s="170">
        <v>8.9000000000000006E-4</v>
      </c>
      <c r="Q46" s="170"/>
      <c r="R46" s="170">
        <v>8.9000000000000006E-4</v>
      </c>
      <c r="S46" s="165">
        <f t="shared" si="11"/>
        <v>0.05</v>
      </c>
      <c r="T46" s="166"/>
      <c r="U46" s="166"/>
      <c r="V46" s="170"/>
      <c r="Z46">
        <v>0</v>
      </c>
    </row>
    <row r="47" spans="1:26" ht="24.95" customHeight="1" x14ac:dyDescent="0.25">
      <c r="A47" s="167">
        <v>31</v>
      </c>
      <c r="B47" s="162" t="s">
        <v>171</v>
      </c>
      <c r="C47" s="168" t="s">
        <v>172</v>
      </c>
      <c r="D47" s="162" t="s">
        <v>173</v>
      </c>
      <c r="E47" s="162" t="s">
        <v>99</v>
      </c>
      <c r="F47" s="163">
        <v>79.114999999999995</v>
      </c>
      <c r="G47" s="169"/>
      <c r="H47" s="169"/>
      <c r="I47" s="164">
        <f t="shared" si="6"/>
        <v>0</v>
      </c>
      <c r="J47" s="162">
        <f t="shared" si="7"/>
        <v>0</v>
      </c>
      <c r="K47" s="165">
        <f t="shared" si="8"/>
        <v>0</v>
      </c>
      <c r="L47" s="165">
        <f t="shared" si="9"/>
        <v>0</v>
      </c>
      <c r="M47" s="165">
        <f t="shared" si="10"/>
        <v>0</v>
      </c>
      <c r="N47" s="165">
        <v>0</v>
      </c>
      <c r="O47" s="165"/>
      <c r="P47" s="170"/>
      <c r="Q47" s="170"/>
      <c r="R47" s="170"/>
      <c r="S47" s="165">
        <f t="shared" si="11"/>
        <v>0</v>
      </c>
      <c r="T47" s="166"/>
      <c r="U47" s="166"/>
      <c r="V47" s="170">
        <f>ROUND(F47*(X47),3)</f>
        <v>7.0410000000000004</v>
      </c>
      <c r="X47">
        <v>8.8999999999999996E-2</v>
      </c>
      <c r="Z47">
        <v>0</v>
      </c>
    </row>
    <row r="48" spans="1:26" ht="24.95" customHeight="1" x14ac:dyDescent="0.25">
      <c r="A48" s="167">
        <v>32</v>
      </c>
      <c r="B48" s="162" t="s">
        <v>171</v>
      </c>
      <c r="C48" s="168" t="s">
        <v>174</v>
      </c>
      <c r="D48" s="162" t="s">
        <v>175</v>
      </c>
      <c r="E48" s="162" t="s">
        <v>176</v>
      </c>
      <c r="F48" s="163">
        <v>7.0412349999999995</v>
      </c>
      <c r="G48" s="169"/>
      <c r="H48" s="169"/>
      <c r="I48" s="164">
        <f t="shared" si="6"/>
        <v>0</v>
      </c>
      <c r="J48" s="162">
        <f t="shared" si="7"/>
        <v>0</v>
      </c>
      <c r="K48" s="165">
        <f t="shared" si="8"/>
        <v>0</v>
      </c>
      <c r="L48" s="165">
        <f t="shared" si="9"/>
        <v>0</v>
      </c>
      <c r="M48" s="165">
        <f t="shared" si="10"/>
        <v>0</v>
      </c>
      <c r="N48" s="165">
        <v>0</v>
      </c>
      <c r="O48" s="165"/>
      <c r="P48" s="170"/>
      <c r="Q48" s="170"/>
      <c r="R48" s="170"/>
      <c r="S48" s="165">
        <f t="shared" si="11"/>
        <v>0</v>
      </c>
      <c r="T48" s="166"/>
      <c r="U48" s="166"/>
      <c r="V48" s="170"/>
      <c r="Z48">
        <v>0</v>
      </c>
    </row>
    <row r="49" spans="1:26" ht="24.95" customHeight="1" x14ac:dyDescent="0.25">
      <c r="A49" s="167">
        <v>33</v>
      </c>
      <c r="B49" s="162" t="s">
        <v>171</v>
      </c>
      <c r="C49" s="168" t="s">
        <v>177</v>
      </c>
      <c r="D49" s="162" t="s">
        <v>178</v>
      </c>
      <c r="E49" s="162" t="s">
        <v>176</v>
      </c>
      <c r="F49" s="163">
        <v>7.0412349999999995</v>
      </c>
      <c r="G49" s="169"/>
      <c r="H49" s="169"/>
      <c r="I49" s="164">
        <f t="shared" si="6"/>
        <v>0</v>
      </c>
      <c r="J49" s="162">
        <f t="shared" si="7"/>
        <v>0</v>
      </c>
      <c r="K49" s="165">
        <f t="shared" si="8"/>
        <v>0</v>
      </c>
      <c r="L49" s="165">
        <f t="shared" si="9"/>
        <v>0</v>
      </c>
      <c r="M49" s="165">
        <f t="shared" si="10"/>
        <v>0</v>
      </c>
      <c r="N49" s="165">
        <v>0</v>
      </c>
      <c r="O49" s="165"/>
      <c r="P49" s="170"/>
      <c r="Q49" s="170"/>
      <c r="R49" s="170"/>
      <c r="S49" s="165">
        <f t="shared" si="11"/>
        <v>0</v>
      </c>
      <c r="T49" s="166"/>
      <c r="U49" s="166"/>
      <c r="V49" s="170"/>
      <c r="Z49">
        <v>0</v>
      </c>
    </row>
    <row r="50" spans="1:26" ht="24.95" customHeight="1" x14ac:dyDescent="0.25">
      <c r="A50" s="167">
        <v>34</v>
      </c>
      <c r="B50" s="162" t="s">
        <v>171</v>
      </c>
      <c r="C50" s="168" t="s">
        <v>179</v>
      </c>
      <c r="D50" s="162" t="s">
        <v>180</v>
      </c>
      <c r="E50" s="162" t="s">
        <v>176</v>
      </c>
      <c r="F50" s="163">
        <v>133.779</v>
      </c>
      <c r="G50" s="169"/>
      <c r="H50" s="169"/>
      <c r="I50" s="164">
        <f t="shared" si="6"/>
        <v>0</v>
      </c>
      <c r="J50" s="162">
        <f t="shared" si="7"/>
        <v>0</v>
      </c>
      <c r="K50" s="165">
        <f t="shared" si="8"/>
        <v>0</v>
      </c>
      <c r="L50" s="165">
        <f t="shared" si="9"/>
        <v>0</v>
      </c>
      <c r="M50" s="165">
        <f t="shared" si="10"/>
        <v>0</v>
      </c>
      <c r="N50" s="165">
        <v>0</v>
      </c>
      <c r="O50" s="165"/>
      <c r="P50" s="170"/>
      <c r="Q50" s="170"/>
      <c r="R50" s="170"/>
      <c r="S50" s="165">
        <f t="shared" si="11"/>
        <v>0</v>
      </c>
      <c r="T50" s="166"/>
      <c r="U50" s="166"/>
      <c r="V50" s="170"/>
      <c r="Z50">
        <v>0</v>
      </c>
    </row>
    <row r="51" spans="1:26" ht="24.95" customHeight="1" x14ac:dyDescent="0.25">
      <c r="A51" s="167">
        <v>36</v>
      </c>
      <c r="B51" s="162" t="s">
        <v>171</v>
      </c>
      <c r="C51" s="168" t="s">
        <v>181</v>
      </c>
      <c r="D51" s="162" t="s">
        <v>182</v>
      </c>
      <c r="E51" s="162" t="s">
        <v>176</v>
      </c>
      <c r="F51" s="163">
        <v>7.0412349999999995</v>
      </c>
      <c r="G51" s="169"/>
      <c r="H51" s="169"/>
      <c r="I51" s="164">
        <f t="shared" si="6"/>
        <v>0</v>
      </c>
      <c r="J51" s="162">
        <f t="shared" si="7"/>
        <v>0</v>
      </c>
      <c r="K51" s="165">
        <f t="shared" si="8"/>
        <v>0</v>
      </c>
      <c r="L51" s="165">
        <f t="shared" si="9"/>
        <v>0</v>
      </c>
      <c r="M51" s="165">
        <f t="shared" si="10"/>
        <v>0</v>
      </c>
      <c r="N51" s="165">
        <v>0</v>
      </c>
      <c r="O51" s="165"/>
      <c r="P51" s="170"/>
      <c r="Q51" s="170"/>
      <c r="R51" s="170"/>
      <c r="S51" s="165">
        <f t="shared" si="11"/>
        <v>0</v>
      </c>
      <c r="T51" s="166"/>
      <c r="U51" s="166"/>
      <c r="V51" s="170"/>
      <c r="Z51">
        <v>0</v>
      </c>
    </row>
    <row r="52" spans="1:26" ht="24.95" customHeight="1" x14ac:dyDescent="0.25">
      <c r="A52" s="167">
        <v>36</v>
      </c>
      <c r="B52" s="162" t="s">
        <v>171</v>
      </c>
      <c r="C52" s="168" t="s">
        <v>183</v>
      </c>
      <c r="D52" s="162" t="s">
        <v>184</v>
      </c>
      <c r="E52" s="162" t="s">
        <v>176</v>
      </c>
      <c r="F52" s="163">
        <v>14.082000000000001</v>
      </c>
      <c r="G52" s="169"/>
      <c r="H52" s="169"/>
      <c r="I52" s="164">
        <f t="shared" si="6"/>
        <v>0</v>
      </c>
      <c r="J52" s="162">
        <f t="shared" si="7"/>
        <v>0</v>
      </c>
      <c r="K52" s="165">
        <f t="shared" si="8"/>
        <v>0</v>
      </c>
      <c r="L52" s="165">
        <f t="shared" si="9"/>
        <v>0</v>
      </c>
      <c r="M52" s="165">
        <f t="shared" si="10"/>
        <v>0</v>
      </c>
      <c r="N52" s="165">
        <v>0</v>
      </c>
      <c r="O52" s="165"/>
      <c r="P52" s="170"/>
      <c r="Q52" s="170"/>
      <c r="R52" s="170"/>
      <c r="S52" s="165">
        <f t="shared" si="11"/>
        <v>0</v>
      </c>
      <c r="T52" s="166"/>
      <c r="U52" s="166"/>
      <c r="V52" s="170"/>
      <c r="Z52">
        <v>0</v>
      </c>
    </row>
    <row r="53" spans="1:26" ht="24.95" customHeight="1" x14ac:dyDescent="0.25">
      <c r="A53" s="167">
        <v>37</v>
      </c>
      <c r="B53" s="162" t="s">
        <v>185</v>
      </c>
      <c r="C53" s="168" t="s">
        <v>186</v>
      </c>
      <c r="D53" s="162" t="s">
        <v>187</v>
      </c>
      <c r="E53" s="162" t="s">
        <v>176</v>
      </c>
      <c r="F53" s="163">
        <v>7.0412349999999995</v>
      </c>
      <c r="G53" s="169"/>
      <c r="H53" s="169"/>
      <c r="I53" s="164">
        <f t="shared" si="6"/>
        <v>0</v>
      </c>
      <c r="J53" s="162">
        <f t="shared" si="7"/>
        <v>0</v>
      </c>
      <c r="K53" s="165">
        <f t="shared" si="8"/>
        <v>0</v>
      </c>
      <c r="L53" s="165">
        <f t="shared" si="9"/>
        <v>0</v>
      </c>
      <c r="M53" s="165">
        <f t="shared" si="10"/>
        <v>0</v>
      </c>
      <c r="N53" s="165">
        <v>0</v>
      </c>
      <c r="O53" s="165"/>
      <c r="P53" s="170"/>
      <c r="Q53" s="170"/>
      <c r="R53" s="170"/>
      <c r="S53" s="165">
        <f t="shared" si="11"/>
        <v>0</v>
      </c>
      <c r="T53" s="166"/>
      <c r="U53" s="166"/>
      <c r="V53" s="170"/>
      <c r="Z53">
        <v>0</v>
      </c>
    </row>
    <row r="54" spans="1:26" ht="24.95" customHeight="1" x14ac:dyDescent="0.25">
      <c r="A54" s="167">
        <v>38</v>
      </c>
      <c r="B54" s="162" t="s">
        <v>171</v>
      </c>
      <c r="C54" s="168" t="s">
        <v>188</v>
      </c>
      <c r="D54" s="162" t="s">
        <v>189</v>
      </c>
      <c r="E54" s="162" t="s">
        <v>176</v>
      </c>
      <c r="F54" s="163">
        <v>7.0412349999999995</v>
      </c>
      <c r="G54" s="169"/>
      <c r="H54" s="169"/>
      <c r="I54" s="164">
        <f t="shared" si="6"/>
        <v>0</v>
      </c>
      <c r="J54" s="162">
        <f t="shared" si="7"/>
        <v>0</v>
      </c>
      <c r="K54" s="165">
        <f t="shared" si="8"/>
        <v>0</v>
      </c>
      <c r="L54" s="165">
        <f t="shared" si="9"/>
        <v>0</v>
      </c>
      <c r="M54" s="165">
        <f t="shared" si="10"/>
        <v>0</v>
      </c>
      <c r="N54" s="165">
        <v>0</v>
      </c>
      <c r="O54" s="165"/>
      <c r="P54" s="170"/>
      <c r="Q54" s="170"/>
      <c r="R54" s="170"/>
      <c r="S54" s="165">
        <f t="shared" si="11"/>
        <v>0</v>
      </c>
      <c r="T54" s="166"/>
      <c r="U54" s="166"/>
      <c r="V54" s="170"/>
      <c r="Z54">
        <v>0</v>
      </c>
    </row>
    <row r="55" spans="1:26" ht="24.95" customHeight="1" x14ac:dyDescent="0.25">
      <c r="A55" s="167">
        <v>39</v>
      </c>
      <c r="B55" s="162" t="s">
        <v>171</v>
      </c>
      <c r="C55" s="168" t="s">
        <v>190</v>
      </c>
      <c r="D55" s="162" t="s">
        <v>191</v>
      </c>
      <c r="E55" s="162" t="s">
        <v>159</v>
      </c>
      <c r="F55" s="163">
        <v>1</v>
      </c>
      <c r="G55" s="169"/>
      <c r="H55" s="169"/>
      <c r="I55" s="164">
        <f t="shared" si="6"/>
        <v>0</v>
      </c>
      <c r="J55" s="162">
        <f t="shared" si="7"/>
        <v>0</v>
      </c>
      <c r="K55" s="165">
        <f t="shared" si="8"/>
        <v>0</v>
      </c>
      <c r="L55" s="165">
        <f t="shared" si="9"/>
        <v>0</v>
      </c>
      <c r="M55" s="165">
        <f t="shared" si="10"/>
        <v>0</v>
      </c>
      <c r="N55" s="165">
        <v>0</v>
      </c>
      <c r="O55" s="165"/>
      <c r="P55" s="170"/>
      <c r="Q55" s="170"/>
      <c r="R55" s="170"/>
      <c r="S55" s="165">
        <f t="shared" si="11"/>
        <v>0</v>
      </c>
      <c r="T55" s="166"/>
      <c r="U55" s="166"/>
      <c r="V55" s="170"/>
      <c r="Z55">
        <v>0</v>
      </c>
    </row>
    <row r="56" spans="1:26" ht="24.95" customHeight="1" x14ac:dyDescent="0.25">
      <c r="A56" s="167">
        <v>40</v>
      </c>
      <c r="B56" s="162" t="s">
        <v>122</v>
      </c>
      <c r="C56" s="168" t="s">
        <v>192</v>
      </c>
      <c r="D56" s="162" t="s">
        <v>193</v>
      </c>
      <c r="E56" s="162" t="s">
        <v>125</v>
      </c>
      <c r="F56" s="163">
        <v>1</v>
      </c>
      <c r="G56" s="169"/>
      <c r="H56" s="169"/>
      <c r="I56" s="164">
        <f t="shared" si="6"/>
        <v>0</v>
      </c>
      <c r="J56" s="162">
        <f t="shared" si="7"/>
        <v>0</v>
      </c>
      <c r="K56" s="165">
        <f t="shared" si="8"/>
        <v>0</v>
      </c>
      <c r="L56" s="165">
        <f t="shared" si="9"/>
        <v>0</v>
      </c>
      <c r="M56" s="165">
        <f t="shared" si="10"/>
        <v>0</v>
      </c>
      <c r="N56" s="165">
        <v>0</v>
      </c>
      <c r="O56" s="165"/>
      <c r="P56" s="170"/>
      <c r="Q56" s="170"/>
      <c r="R56" s="170"/>
      <c r="S56" s="165">
        <f t="shared" si="11"/>
        <v>0</v>
      </c>
      <c r="T56" s="166"/>
      <c r="U56" s="166"/>
      <c r="V56" s="170"/>
      <c r="Z56">
        <v>0</v>
      </c>
    </row>
    <row r="57" spans="1:26" ht="24.95" customHeight="1" x14ac:dyDescent="0.25">
      <c r="A57" s="167">
        <v>41</v>
      </c>
      <c r="B57" s="162" t="s">
        <v>152</v>
      </c>
      <c r="C57" s="168" t="s">
        <v>194</v>
      </c>
      <c r="D57" s="162" t="s">
        <v>195</v>
      </c>
      <c r="E57" s="162" t="s">
        <v>99</v>
      </c>
      <c r="F57" s="163">
        <v>822</v>
      </c>
      <c r="G57" s="169"/>
      <c r="H57" s="169"/>
      <c r="I57" s="164">
        <f t="shared" si="6"/>
        <v>0</v>
      </c>
      <c r="J57" s="162">
        <f t="shared" si="7"/>
        <v>0</v>
      </c>
      <c r="K57" s="165">
        <f t="shared" si="8"/>
        <v>0</v>
      </c>
      <c r="L57" s="165">
        <f t="shared" si="9"/>
        <v>0</v>
      </c>
      <c r="M57" s="165">
        <f t="shared" si="10"/>
        <v>0</v>
      </c>
      <c r="N57" s="165">
        <v>0</v>
      </c>
      <c r="O57" s="165"/>
      <c r="P57" s="170">
        <v>2.572E-2</v>
      </c>
      <c r="Q57" s="170"/>
      <c r="R57" s="170">
        <v>2.572E-2</v>
      </c>
      <c r="S57" s="165">
        <f t="shared" si="11"/>
        <v>21.141999999999999</v>
      </c>
      <c r="T57" s="166"/>
      <c r="U57" s="166"/>
      <c r="V57" s="170"/>
      <c r="Z57">
        <v>0</v>
      </c>
    </row>
    <row r="58" spans="1:26" ht="24.95" customHeight="1" x14ac:dyDescent="0.25">
      <c r="A58" s="167">
        <v>42</v>
      </c>
      <c r="B58" s="162" t="s">
        <v>171</v>
      </c>
      <c r="C58" s="168" t="s">
        <v>196</v>
      </c>
      <c r="D58" s="162" t="s">
        <v>197</v>
      </c>
      <c r="E58" s="162" t="s">
        <v>99</v>
      </c>
      <c r="F58" s="163">
        <v>732.678</v>
      </c>
      <c r="G58" s="169"/>
      <c r="H58" s="169"/>
      <c r="I58" s="164">
        <f t="shared" si="6"/>
        <v>0</v>
      </c>
      <c r="J58" s="162">
        <f t="shared" si="7"/>
        <v>0</v>
      </c>
      <c r="K58" s="165">
        <f t="shared" si="8"/>
        <v>0</v>
      </c>
      <c r="L58" s="165">
        <f t="shared" si="9"/>
        <v>0</v>
      </c>
      <c r="M58" s="165">
        <f t="shared" si="10"/>
        <v>0</v>
      </c>
      <c r="N58" s="165">
        <v>0</v>
      </c>
      <c r="O58" s="165"/>
      <c r="P58" s="170"/>
      <c r="Q58" s="170"/>
      <c r="R58" s="170"/>
      <c r="S58" s="165">
        <f t="shared" si="11"/>
        <v>0</v>
      </c>
      <c r="T58" s="166"/>
      <c r="U58" s="166"/>
      <c r="V58" s="170">
        <f>ROUND(F58*(X58),3)</f>
        <v>3.6629999999999998</v>
      </c>
      <c r="X58">
        <v>5.0000000000000001E-3</v>
      </c>
      <c r="Z58">
        <v>0</v>
      </c>
    </row>
    <row r="59" spans="1:26" x14ac:dyDescent="0.25">
      <c r="A59" s="146"/>
      <c r="B59" s="146"/>
      <c r="C59" s="161">
        <v>9</v>
      </c>
      <c r="D59" s="161" t="s">
        <v>74</v>
      </c>
      <c r="E59" s="146"/>
      <c r="F59" s="160"/>
      <c r="G59" s="149">
        <f>ROUND((SUM(L33:L58))/1,2)</f>
        <v>0</v>
      </c>
      <c r="H59" s="149">
        <f>ROUND((SUM(M33:M58))/1,2)</f>
        <v>0</v>
      </c>
      <c r="I59" s="149">
        <f>ROUND((SUM(I33:I58))/1,2)</f>
        <v>0</v>
      </c>
      <c r="J59" s="146"/>
      <c r="K59" s="146"/>
      <c r="L59" s="146">
        <f>ROUND((SUM(L33:L58))/1,2)</f>
        <v>0</v>
      </c>
      <c r="M59" s="146">
        <f>ROUND((SUM(M33:M58))/1,2)</f>
        <v>0</v>
      </c>
      <c r="N59" s="146"/>
      <c r="O59" s="146"/>
      <c r="P59" s="171"/>
      <c r="Q59" s="146"/>
      <c r="R59" s="146"/>
      <c r="S59" s="171">
        <f>ROUND((SUM(S33:S58))/1,2)</f>
        <v>42.73</v>
      </c>
      <c r="T59" s="143"/>
      <c r="U59" s="143"/>
      <c r="V59" s="2">
        <f>ROUND((SUM(V33:V58))/1,2)</f>
        <v>10.7</v>
      </c>
      <c r="W59" s="143"/>
      <c r="X59" s="143"/>
      <c r="Y59" s="143"/>
      <c r="Z59" s="143"/>
    </row>
    <row r="60" spans="1:26" x14ac:dyDescent="0.25">
      <c r="A60" s="1"/>
      <c r="B60" s="1"/>
      <c r="C60" s="1"/>
      <c r="D60" s="1"/>
      <c r="E60" s="1"/>
      <c r="F60" s="156"/>
      <c r="G60" s="139"/>
      <c r="H60" s="139"/>
      <c r="I60" s="139"/>
      <c r="J60" s="1"/>
      <c r="K60" s="1"/>
      <c r="L60" s="1"/>
      <c r="M60" s="1"/>
      <c r="N60" s="1"/>
      <c r="O60" s="1"/>
      <c r="P60" s="1"/>
      <c r="Q60" s="1"/>
      <c r="R60" s="1"/>
      <c r="S60" s="1"/>
      <c r="V60" s="1"/>
    </row>
    <row r="61" spans="1:26" x14ac:dyDescent="0.25">
      <c r="A61" s="146"/>
      <c r="B61" s="146"/>
      <c r="C61" s="161">
        <v>99</v>
      </c>
      <c r="D61" s="161" t="s">
        <v>75</v>
      </c>
      <c r="E61" s="146"/>
      <c r="F61" s="160"/>
      <c r="G61" s="147"/>
      <c r="H61" s="147"/>
      <c r="I61" s="147"/>
      <c r="J61" s="146"/>
      <c r="K61" s="146"/>
      <c r="L61" s="146"/>
      <c r="M61" s="146"/>
      <c r="N61" s="146"/>
      <c r="O61" s="146"/>
      <c r="P61" s="146"/>
      <c r="Q61" s="146"/>
      <c r="R61" s="146"/>
      <c r="S61" s="146"/>
      <c r="T61" s="143"/>
      <c r="U61" s="143"/>
      <c r="V61" s="146"/>
      <c r="W61" s="143"/>
      <c r="X61" s="143"/>
      <c r="Y61" s="143"/>
      <c r="Z61" s="143"/>
    </row>
    <row r="62" spans="1:26" ht="24.95" customHeight="1" x14ac:dyDescent="0.25">
      <c r="A62" s="167">
        <v>43</v>
      </c>
      <c r="B62" s="162" t="s">
        <v>96</v>
      </c>
      <c r="C62" s="168" t="s">
        <v>198</v>
      </c>
      <c r="D62" s="162" t="s">
        <v>199</v>
      </c>
      <c r="E62" s="162" t="s">
        <v>176</v>
      </c>
      <c r="F62" s="163">
        <v>70.518856812999999</v>
      </c>
      <c r="G62" s="169"/>
      <c r="H62" s="169"/>
      <c r="I62" s="164">
        <f>ROUND(F62*(G62+H62),2)</f>
        <v>0</v>
      </c>
      <c r="J62" s="162">
        <f>ROUND(F62*(N62),2)</f>
        <v>0</v>
      </c>
      <c r="K62" s="165">
        <f>ROUND(F62*(O62),2)</f>
        <v>0</v>
      </c>
      <c r="L62" s="165">
        <f>ROUND(F62*(G62),2)</f>
        <v>0</v>
      </c>
      <c r="M62" s="165">
        <f>ROUND(F62*(H62),2)</f>
        <v>0</v>
      </c>
      <c r="N62" s="165">
        <v>0</v>
      </c>
      <c r="O62" s="165"/>
      <c r="P62" s="170"/>
      <c r="Q62" s="170"/>
      <c r="R62" s="170"/>
      <c r="S62" s="165">
        <f>ROUND(F62*(P62),3)</f>
        <v>0</v>
      </c>
      <c r="T62" s="166"/>
      <c r="U62" s="166"/>
      <c r="V62" s="170"/>
      <c r="Z62">
        <v>0</v>
      </c>
    </row>
    <row r="63" spans="1:26" x14ac:dyDescent="0.25">
      <c r="A63" s="146"/>
      <c r="B63" s="146"/>
      <c r="C63" s="161">
        <v>99</v>
      </c>
      <c r="D63" s="161" t="s">
        <v>75</v>
      </c>
      <c r="E63" s="146"/>
      <c r="F63" s="160"/>
      <c r="G63" s="149">
        <f>ROUND((SUM(L61:L62))/1,2)</f>
        <v>0</v>
      </c>
      <c r="H63" s="149">
        <f>ROUND((SUM(M61:M62))/1,2)</f>
        <v>0</v>
      </c>
      <c r="I63" s="149">
        <f>ROUND((SUM(I61:I62))/1,2)</f>
        <v>0</v>
      </c>
      <c r="J63" s="146"/>
      <c r="K63" s="146"/>
      <c r="L63" s="146">
        <f>ROUND((SUM(L61:L62))/1,2)</f>
        <v>0</v>
      </c>
      <c r="M63" s="146">
        <f>ROUND((SUM(M61:M62))/1,2)</f>
        <v>0</v>
      </c>
      <c r="N63" s="146"/>
      <c r="O63" s="146"/>
      <c r="P63" s="171"/>
      <c r="Q63" s="146"/>
      <c r="R63" s="146"/>
      <c r="S63" s="171">
        <f>ROUND((SUM(S61:S62))/1,2)</f>
        <v>0</v>
      </c>
      <c r="T63" s="143"/>
      <c r="U63" s="143"/>
      <c r="V63" s="2">
        <f>ROUND((SUM(V61:V62))/1,2)</f>
        <v>0</v>
      </c>
      <c r="W63" s="143"/>
      <c r="X63" s="143"/>
      <c r="Y63" s="143"/>
      <c r="Z63" s="143"/>
    </row>
    <row r="64" spans="1:26" x14ac:dyDescent="0.25">
      <c r="A64" s="1"/>
      <c r="B64" s="1"/>
      <c r="C64" s="1"/>
      <c r="D64" s="1"/>
      <c r="E64" s="1"/>
      <c r="F64" s="156"/>
      <c r="G64" s="139"/>
      <c r="H64" s="139"/>
      <c r="I64" s="139"/>
      <c r="J64" s="1"/>
      <c r="K64" s="1"/>
      <c r="L64" s="1"/>
      <c r="M64" s="1"/>
      <c r="N64" s="1"/>
      <c r="O64" s="1"/>
      <c r="P64" s="1"/>
      <c r="Q64" s="1"/>
      <c r="R64" s="1"/>
      <c r="S64" s="1"/>
      <c r="V64" s="1"/>
    </row>
    <row r="65" spans="1:26" x14ac:dyDescent="0.25">
      <c r="A65" s="146"/>
      <c r="B65" s="146"/>
      <c r="C65" s="146"/>
      <c r="D65" s="2" t="s">
        <v>71</v>
      </c>
      <c r="E65" s="146"/>
      <c r="F65" s="160"/>
      <c r="G65" s="149">
        <f>ROUND((SUM(L9:L64))/2,2)</f>
        <v>0</v>
      </c>
      <c r="H65" s="149">
        <f>ROUND((SUM(M9:M64))/2,2)</f>
        <v>0</v>
      </c>
      <c r="I65" s="149">
        <f>ROUND((SUM(I9:I64))/2,2)</f>
        <v>0</v>
      </c>
      <c r="J65" s="147"/>
      <c r="K65" s="146"/>
      <c r="L65" s="147">
        <f>ROUND((SUM(L9:L64))/2,2)</f>
        <v>0</v>
      </c>
      <c r="M65" s="147">
        <f>ROUND((SUM(M9:M64))/2,2)</f>
        <v>0</v>
      </c>
      <c r="N65" s="146"/>
      <c r="O65" s="146"/>
      <c r="P65" s="171"/>
      <c r="Q65" s="146"/>
      <c r="R65" s="146"/>
      <c r="S65" s="171">
        <f>ROUND((SUM(S9:S64))/2,2)</f>
        <v>70.67</v>
      </c>
      <c r="T65" s="143"/>
      <c r="U65" s="143"/>
      <c r="V65" s="2">
        <f>ROUND((SUM(V9:V64))/2,2)</f>
        <v>10.7</v>
      </c>
    </row>
    <row r="66" spans="1:26" x14ac:dyDescent="0.25">
      <c r="A66" s="1"/>
      <c r="B66" s="1"/>
      <c r="C66" s="1"/>
      <c r="D66" s="1"/>
      <c r="E66" s="1"/>
      <c r="F66" s="156"/>
      <c r="G66" s="139"/>
      <c r="H66" s="139"/>
      <c r="I66" s="139"/>
      <c r="J66" s="1"/>
      <c r="K66" s="1"/>
      <c r="L66" s="1"/>
      <c r="M66" s="1"/>
      <c r="N66" s="1"/>
      <c r="O66" s="1"/>
      <c r="P66" s="1"/>
      <c r="Q66" s="1"/>
      <c r="R66" s="1"/>
      <c r="S66" s="1"/>
      <c r="V66" s="1"/>
    </row>
    <row r="67" spans="1:26" x14ac:dyDescent="0.25">
      <c r="A67" s="146"/>
      <c r="B67" s="146"/>
      <c r="C67" s="146"/>
      <c r="D67" s="2" t="s">
        <v>76</v>
      </c>
      <c r="E67" s="146"/>
      <c r="F67" s="160"/>
      <c r="G67" s="147"/>
      <c r="H67" s="147"/>
      <c r="I67" s="147"/>
      <c r="J67" s="146"/>
      <c r="K67" s="146"/>
      <c r="L67" s="146"/>
      <c r="M67" s="146"/>
      <c r="N67" s="146"/>
      <c r="O67" s="146"/>
      <c r="P67" s="146"/>
      <c r="Q67" s="146"/>
      <c r="R67" s="146"/>
      <c r="S67" s="146"/>
      <c r="T67" s="143"/>
      <c r="U67" s="143"/>
      <c r="V67" s="146"/>
      <c r="W67" s="143"/>
      <c r="X67" s="143"/>
      <c r="Y67" s="143"/>
      <c r="Z67" s="143"/>
    </row>
    <row r="68" spans="1:26" x14ac:dyDescent="0.25">
      <c r="A68" s="146"/>
      <c r="B68" s="146"/>
      <c r="C68" s="161">
        <v>731</v>
      </c>
      <c r="D68" s="161" t="s">
        <v>77</v>
      </c>
      <c r="E68" s="146"/>
      <c r="F68" s="160"/>
      <c r="G68" s="147"/>
      <c r="H68" s="147"/>
      <c r="I68" s="147"/>
      <c r="J68" s="146"/>
      <c r="K68" s="146"/>
      <c r="L68" s="146"/>
      <c r="M68" s="146"/>
      <c r="N68" s="146"/>
      <c r="O68" s="146"/>
      <c r="P68" s="146"/>
      <c r="Q68" s="146"/>
      <c r="R68" s="146"/>
      <c r="S68" s="146"/>
      <c r="T68" s="143"/>
      <c r="U68" s="143"/>
      <c r="V68" s="146"/>
      <c r="W68" s="143"/>
      <c r="X68" s="143"/>
      <c r="Y68" s="143"/>
      <c r="Z68" s="143"/>
    </row>
    <row r="69" spans="1:26" ht="35.1" customHeight="1" x14ac:dyDescent="0.25">
      <c r="A69" s="167">
        <v>44</v>
      </c>
      <c r="B69" s="162" t="s">
        <v>200</v>
      </c>
      <c r="C69" s="168" t="s">
        <v>201</v>
      </c>
      <c r="D69" s="162" t="s">
        <v>202</v>
      </c>
      <c r="E69" s="162" t="s">
        <v>203</v>
      </c>
      <c r="F69" s="163">
        <v>1</v>
      </c>
      <c r="G69" s="169"/>
      <c r="H69" s="169"/>
      <c r="I69" s="164">
        <f>ROUND(F69*(G69+H69),2)</f>
        <v>0</v>
      </c>
      <c r="J69" s="162">
        <f>ROUND(F69*(N69),2)</f>
        <v>0</v>
      </c>
      <c r="K69" s="165">
        <f>ROUND(F69*(O69),2)</f>
        <v>0</v>
      </c>
      <c r="L69" s="165">
        <f>ROUND(F69*(G69),2)</f>
        <v>0</v>
      </c>
      <c r="M69" s="165">
        <f>ROUND(F69*(H69),2)</f>
        <v>0</v>
      </c>
      <c r="N69" s="165">
        <v>0</v>
      </c>
      <c r="O69" s="165"/>
      <c r="P69" s="170">
        <v>6.3299999999999997E-3</v>
      </c>
      <c r="Q69" s="170"/>
      <c r="R69" s="170">
        <v>6.3299999999999997E-3</v>
      </c>
      <c r="S69" s="165">
        <f>ROUND(F69*(P69),3)</f>
        <v>6.0000000000000001E-3</v>
      </c>
      <c r="T69" s="166"/>
      <c r="U69" s="166"/>
      <c r="V69" s="170"/>
      <c r="Z69">
        <v>0</v>
      </c>
    </row>
    <row r="70" spans="1:26" x14ac:dyDescent="0.25">
      <c r="A70" s="146"/>
      <c r="B70" s="146"/>
      <c r="C70" s="161">
        <v>731</v>
      </c>
      <c r="D70" s="161" t="s">
        <v>77</v>
      </c>
      <c r="E70" s="146"/>
      <c r="F70" s="160"/>
      <c r="G70" s="149">
        <f>ROUND((SUM(L68:L69))/1,2)</f>
        <v>0</v>
      </c>
      <c r="H70" s="149">
        <f>ROUND((SUM(M68:M69))/1,2)</f>
        <v>0</v>
      </c>
      <c r="I70" s="149">
        <f>ROUND((SUM(I68:I69))/1,2)</f>
        <v>0</v>
      </c>
      <c r="J70" s="146"/>
      <c r="K70" s="146"/>
      <c r="L70" s="146">
        <f>ROUND((SUM(L68:L69))/1,2)</f>
        <v>0</v>
      </c>
      <c r="M70" s="146">
        <f>ROUND((SUM(M68:M69))/1,2)</f>
        <v>0</v>
      </c>
      <c r="N70" s="146"/>
      <c r="O70" s="146"/>
      <c r="P70" s="171"/>
      <c r="Q70" s="146"/>
      <c r="R70" s="146"/>
      <c r="S70" s="171">
        <f>ROUND((SUM(S68:S69))/1,2)</f>
        <v>0.01</v>
      </c>
      <c r="T70" s="143"/>
      <c r="U70" s="143"/>
      <c r="V70" s="2">
        <f>ROUND((SUM(V68:V69))/1,2)</f>
        <v>0</v>
      </c>
      <c r="W70" s="143"/>
      <c r="X70" s="143"/>
      <c r="Y70" s="143"/>
      <c r="Z70" s="143"/>
    </row>
    <row r="71" spans="1:26" x14ac:dyDescent="0.25">
      <c r="A71" s="1"/>
      <c r="B71" s="1"/>
      <c r="C71" s="1"/>
      <c r="D71" s="1"/>
      <c r="E71" s="1"/>
      <c r="F71" s="156"/>
      <c r="G71" s="139"/>
      <c r="H71" s="139"/>
      <c r="I71" s="139"/>
      <c r="J71" s="1"/>
      <c r="K71" s="1"/>
      <c r="L71" s="1"/>
      <c r="M71" s="1"/>
      <c r="N71" s="1"/>
      <c r="O71" s="1"/>
      <c r="P71" s="1"/>
      <c r="Q71" s="1"/>
      <c r="R71" s="1"/>
      <c r="S71" s="1"/>
      <c r="V71" s="1"/>
    </row>
    <row r="72" spans="1:26" x14ac:dyDescent="0.25">
      <c r="A72" s="146"/>
      <c r="B72" s="146"/>
      <c r="C72" s="161">
        <v>767</v>
      </c>
      <c r="D72" s="161" t="s">
        <v>78</v>
      </c>
      <c r="E72" s="146"/>
      <c r="F72" s="160"/>
      <c r="G72" s="147"/>
      <c r="H72" s="147"/>
      <c r="I72" s="147"/>
      <c r="J72" s="146"/>
      <c r="K72" s="146"/>
      <c r="L72" s="146"/>
      <c r="M72" s="146"/>
      <c r="N72" s="146"/>
      <c r="O72" s="146"/>
      <c r="P72" s="146"/>
      <c r="Q72" s="146"/>
      <c r="R72" s="146"/>
      <c r="S72" s="146"/>
      <c r="T72" s="143"/>
      <c r="U72" s="143"/>
      <c r="V72" s="146"/>
      <c r="W72" s="143"/>
      <c r="X72" s="143"/>
      <c r="Y72" s="143"/>
      <c r="Z72" s="143"/>
    </row>
    <row r="73" spans="1:26" ht="24.95" customHeight="1" x14ac:dyDescent="0.25">
      <c r="A73" s="167">
        <v>45</v>
      </c>
      <c r="B73" s="162" t="s">
        <v>204</v>
      </c>
      <c r="C73" s="168" t="s">
        <v>205</v>
      </c>
      <c r="D73" s="162" t="s">
        <v>206</v>
      </c>
      <c r="E73" s="162" t="s">
        <v>207</v>
      </c>
      <c r="F73" s="163">
        <v>180</v>
      </c>
      <c r="G73" s="169"/>
      <c r="H73" s="169"/>
      <c r="I73" s="164">
        <f>ROUND(F73*(G73+H73),2)</f>
        <v>0</v>
      </c>
      <c r="J73" s="162">
        <f>ROUND(F73*(N73),2)</f>
        <v>0</v>
      </c>
      <c r="K73" s="165">
        <f>ROUND(F73*(O73),2)</f>
        <v>0</v>
      </c>
      <c r="L73" s="165">
        <f>ROUND(F73*(G73),2)</f>
        <v>0</v>
      </c>
      <c r="M73" s="165">
        <f>ROUND(F73*(H73),2)</f>
        <v>0</v>
      </c>
      <c r="N73" s="165">
        <v>0</v>
      </c>
      <c r="O73" s="165"/>
      <c r="P73" s="170">
        <v>7.0000000000000007E-5</v>
      </c>
      <c r="Q73" s="170"/>
      <c r="R73" s="170">
        <v>7.0000000000000007E-5</v>
      </c>
      <c r="S73" s="165">
        <f>ROUND(F73*(P73),3)</f>
        <v>1.2999999999999999E-2</v>
      </c>
      <c r="T73" s="166"/>
      <c r="U73" s="166"/>
      <c r="V73" s="170"/>
      <c r="Z73">
        <v>0</v>
      </c>
    </row>
    <row r="74" spans="1:26" ht="24.95" customHeight="1" x14ac:dyDescent="0.25">
      <c r="A74" s="167">
        <v>46</v>
      </c>
      <c r="B74" s="162" t="s">
        <v>131</v>
      </c>
      <c r="C74" s="168" t="s">
        <v>208</v>
      </c>
      <c r="D74" s="162" t="s">
        <v>209</v>
      </c>
      <c r="E74" s="162" t="s">
        <v>210</v>
      </c>
      <c r="F74" s="163">
        <v>1</v>
      </c>
      <c r="G74" s="169"/>
      <c r="H74" s="169"/>
      <c r="I74" s="164">
        <f>ROUND(F74*(G74+H74),2)</f>
        <v>0</v>
      </c>
      <c r="J74" s="162">
        <f>ROUND(F74*(N74),2)</f>
        <v>0</v>
      </c>
      <c r="K74" s="165">
        <f>ROUND(F74*(O74),2)</f>
        <v>0</v>
      </c>
      <c r="L74" s="165">
        <f>ROUND(F74*(G74),2)</f>
        <v>0</v>
      </c>
      <c r="M74" s="165">
        <f>ROUND(F74*(H74),2)</f>
        <v>0</v>
      </c>
      <c r="N74" s="165">
        <v>0</v>
      </c>
      <c r="O74" s="165"/>
      <c r="P74" s="170"/>
      <c r="Q74" s="170"/>
      <c r="R74" s="170"/>
      <c r="S74" s="165">
        <f>ROUND(F74*(P74),3)</f>
        <v>0</v>
      </c>
      <c r="T74" s="166"/>
      <c r="U74" s="166"/>
      <c r="V74" s="170"/>
      <c r="Z74">
        <v>0</v>
      </c>
    </row>
    <row r="75" spans="1:26" x14ac:dyDescent="0.25">
      <c r="A75" s="146"/>
      <c r="B75" s="146"/>
      <c r="C75" s="161">
        <v>767</v>
      </c>
      <c r="D75" s="161" t="s">
        <v>78</v>
      </c>
      <c r="E75" s="146"/>
      <c r="F75" s="160"/>
      <c r="G75" s="149">
        <f>ROUND((SUM(L72:L74))/1,2)</f>
        <v>0</v>
      </c>
      <c r="H75" s="149">
        <f>ROUND((SUM(M72:M74))/1,2)</f>
        <v>0</v>
      </c>
      <c r="I75" s="149">
        <f>ROUND((SUM(I72:I74))/1,2)</f>
        <v>0</v>
      </c>
      <c r="J75" s="146"/>
      <c r="K75" s="146"/>
      <c r="L75" s="146">
        <f>ROUND((SUM(L72:L74))/1,2)</f>
        <v>0</v>
      </c>
      <c r="M75" s="146">
        <f>ROUND((SUM(M72:M74))/1,2)</f>
        <v>0</v>
      </c>
      <c r="N75" s="146"/>
      <c r="O75" s="146"/>
      <c r="P75" s="171"/>
      <c r="Q75" s="1"/>
      <c r="R75" s="1"/>
      <c r="S75" s="171">
        <f>ROUND((SUM(S72:S74))/1,2)</f>
        <v>0.01</v>
      </c>
      <c r="T75" s="172"/>
      <c r="U75" s="172"/>
      <c r="V75" s="2">
        <f>ROUND((SUM(V72:V74))/1,2)</f>
        <v>0</v>
      </c>
    </row>
    <row r="76" spans="1:26" x14ac:dyDescent="0.25">
      <c r="A76" s="1"/>
      <c r="B76" s="1"/>
      <c r="C76" s="1"/>
      <c r="D76" s="1"/>
      <c r="E76" s="1"/>
      <c r="F76" s="156"/>
      <c r="G76" s="139"/>
      <c r="H76" s="139"/>
      <c r="I76" s="139"/>
      <c r="J76" s="1"/>
      <c r="K76" s="1"/>
      <c r="L76" s="1"/>
      <c r="M76" s="1"/>
      <c r="N76" s="1"/>
      <c r="O76" s="1"/>
      <c r="P76" s="1"/>
      <c r="Q76" s="1"/>
      <c r="R76" s="1"/>
      <c r="S76" s="1"/>
      <c r="V76" s="1"/>
    </row>
    <row r="77" spans="1:26" x14ac:dyDescent="0.25">
      <c r="A77" s="146"/>
      <c r="B77" s="146"/>
      <c r="C77" s="146"/>
      <c r="D77" s="2" t="s">
        <v>76</v>
      </c>
      <c r="E77" s="146"/>
      <c r="F77" s="160"/>
      <c r="G77" s="149">
        <f>ROUND((SUM(L67:L76))/2,2)</f>
        <v>0</v>
      </c>
      <c r="H77" s="149">
        <f>ROUND((SUM(M67:M76))/2,2)</f>
        <v>0</v>
      </c>
      <c r="I77" s="149">
        <f>ROUND((SUM(I67:I76))/2,2)</f>
        <v>0</v>
      </c>
      <c r="J77" s="146"/>
      <c r="K77" s="146"/>
      <c r="L77" s="146">
        <f>ROUND((SUM(L67:L76))/2,2)</f>
        <v>0</v>
      </c>
      <c r="M77" s="146">
        <f>ROUND((SUM(M67:M76))/2,2)</f>
        <v>0</v>
      </c>
      <c r="N77" s="146"/>
      <c r="O77" s="146"/>
      <c r="P77" s="171"/>
      <c r="Q77" s="1"/>
      <c r="R77" s="1"/>
      <c r="S77" s="171">
        <f>ROUND((SUM(S67:S76))/2,2)</f>
        <v>0.02</v>
      </c>
      <c r="V77" s="2">
        <f>ROUND((SUM(V67:V76))/2,2)</f>
        <v>0</v>
      </c>
    </row>
    <row r="78" spans="1:26" x14ac:dyDescent="0.25">
      <c r="A78" s="173"/>
      <c r="B78" s="173"/>
      <c r="C78" s="173"/>
      <c r="D78" s="173" t="s">
        <v>79</v>
      </c>
      <c r="E78" s="173"/>
      <c r="F78" s="174"/>
      <c r="G78" s="175">
        <f>ROUND((SUM(L9:L77))/3,2)</f>
        <v>0</v>
      </c>
      <c r="H78" s="175">
        <f>ROUND((SUM(M9:M77))/3,2)</f>
        <v>0</v>
      </c>
      <c r="I78" s="175">
        <f>ROUND((SUM(I9:I77))/3,2)</f>
        <v>0</v>
      </c>
      <c r="J78" s="173"/>
      <c r="K78" s="173">
        <f>ROUND((SUM(K9:K77))/3,2)</f>
        <v>0</v>
      </c>
      <c r="L78" s="173">
        <f>ROUND((SUM(L9:L77))/3,2)</f>
        <v>0</v>
      </c>
      <c r="M78" s="173">
        <f>ROUND((SUM(M9:M77))/3,2)</f>
        <v>0</v>
      </c>
      <c r="N78" s="173"/>
      <c r="O78" s="173"/>
      <c r="P78" s="174"/>
      <c r="Q78" s="173"/>
      <c r="R78" s="173"/>
      <c r="S78" s="174">
        <f>ROUND((SUM(S9:S77))/3,2)</f>
        <v>70.69</v>
      </c>
      <c r="T78" s="176"/>
      <c r="U78" s="176"/>
      <c r="V78" s="173">
        <f>ROUND((SUM(V9:V77))/3,2)</f>
        <v>10.7</v>
      </c>
      <c r="Z78">
        <f>(SUM(Z9:Z77))</f>
        <v>0</v>
      </c>
    </row>
  </sheetData>
  <mergeCells count="3">
    <mergeCell ref="B1:H1"/>
    <mergeCell ref="B2:H2"/>
    <mergeCell ref="B3:H3"/>
  </mergeCells>
  <printOptions horizontalCentered="1" gridLines="1"/>
  <pageMargins left="0.7" right="6.9444444444444441E-3" top="0.75" bottom="0.75" header="0.3" footer="0.3"/>
  <pageSetup paperSize="9" scale="90" orientation="landscape" verticalDpi="0" r:id="rId1"/>
  <headerFooter>
    <oddHeader>&amp;C&amp;B&amp; Rozpočet Zateplenie budovy OcÚ v Demandiciach / Zateplenie obvodového plášťa</oddHeader>
    <oddFooter>&amp;RStrana &amp;P z &amp;N    &amp;L&amp;7Spracované systémom Systematic® Kalkulus, tel.: 051 77 10 585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1"/>
  <sheetViews>
    <sheetView workbookViewId="0"/>
  </sheetViews>
  <sheetFormatPr defaultColWidth="0" defaultRowHeight="15" x14ac:dyDescent="0.25"/>
  <cols>
    <col min="1" max="1" width="1.7109375" customWidth="1"/>
    <col min="2" max="2" width="3.7109375" customWidth="1"/>
    <col min="3" max="3" width="4.7109375" customWidth="1"/>
    <col min="4" max="6" width="10.7109375" customWidth="1"/>
    <col min="7" max="7" width="3.7109375" customWidth="1"/>
    <col min="8" max="8" width="19.7109375" customWidth="1"/>
    <col min="9" max="10" width="10.7109375" customWidth="1"/>
    <col min="11" max="26" width="0" hidden="1" customWidth="1"/>
    <col min="27" max="27" width="0.5703125" customWidth="1"/>
    <col min="28" max="16384" width="9.140625" hidden="1"/>
  </cols>
  <sheetData>
    <row r="1" spans="1:23" ht="27.95" customHeight="1" thickBot="1" x14ac:dyDescent="0.3">
      <c r="A1" s="3"/>
      <c r="B1" s="13"/>
      <c r="C1" s="13"/>
      <c r="D1" s="13"/>
      <c r="E1" s="13"/>
      <c r="F1" s="14" t="s">
        <v>18</v>
      </c>
      <c r="G1" s="13"/>
      <c r="H1" s="13"/>
      <c r="I1" s="13"/>
      <c r="J1" s="13"/>
      <c r="W1">
        <v>30.126000000000001</v>
      </c>
    </row>
    <row r="2" spans="1:23" ht="30" customHeight="1" thickTop="1" x14ac:dyDescent="0.25">
      <c r="A2" s="12"/>
      <c r="B2" s="212" t="s">
        <v>1</v>
      </c>
      <c r="C2" s="213"/>
      <c r="D2" s="213"/>
      <c r="E2" s="213"/>
      <c r="F2" s="213"/>
      <c r="G2" s="213"/>
      <c r="H2" s="213"/>
      <c r="I2" s="213"/>
      <c r="J2" s="214"/>
    </row>
    <row r="3" spans="1:23" ht="18" customHeight="1" x14ac:dyDescent="0.25">
      <c r="A3" s="12"/>
      <c r="B3" s="33" t="s">
        <v>211</v>
      </c>
      <c r="C3" s="34"/>
      <c r="D3" s="35"/>
      <c r="E3" s="35"/>
      <c r="F3" s="35"/>
      <c r="G3" s="16"/>
      <c r="H3" s="16"/>
      <c r="I3" s="36" t="s">
        <v>19</v>
      </c>
      <c r="J3" s="29"/>
    </row>
    <row r="4" spans="1:23" ht="18" customHeight="1" x14ac:dyDescent="0.25">
      <c r="A4" s="12"/>
      <c r="B4" s="22"/>
      <c r="C4" s="19"/>
      <c r="D4" s="16"/>
      <c r="E4" s="16"/>
      <c r="F4" s="16"/>
      <c r="G4" s="16"/>
      <c r="H4" s="16"/>
      <c r="I4" s="36" t="s">
        <v>21</v>
      </c>
      <c r="J4" s="29"/>
    </row>
    <row r="5" spans="1:23" ht="18" customHeight="1" thickBot="1" x14ac:dyDescent="0.3">
      <c r="A5" s="12"/>
      <c r="B5" s="37" t="s">
        <v>22</v>
      </c>
      <c r="C5" s="19"/>
      <c r="D5" s="16"/>
      <c r="E5" s="16"/>
      <c r="F5" s="38" t="s">
        <v>23</v>
      </c>
      <c r="G5" s="16"/>
      <c r="H5" s="16"/>
      <c r="I5" s="36" t="s">
        <v>24</v>
      </c>
      <c r="J5" s="39" t="s">
        <v>25</v>
      </c>
    </row>
    <row r="6" spans="1:23" ht="20.100000000000001" customHeight="1" thickTop="1" x14ac:dyDescent="0.25">
      <c r="A6" s="12"/>
      <c r="B6" s="206" t="s">
        <v>26</v>
      </c>
      <c r="C6" s="207"/>
      <c r="D6" s="207"/>
      <c r="E6" s="207"/>
      <c r="F6" s="207"/>
      <c r="G6" s="207"/>
      <c r="H6" s="207"/>
      <c r="I6" s="207"/>
      <c r="J6" s="208"/>
    </row>
    <row r="7" spans="1:23" ht="18" customHeight="1" x14ac:dyDescent="0.25">
      <c r="A7" s="12"/>
      <c r="B7" s="48" t="s">
        <v>29</v>
      </c>
      <c r="C7" s="41"/>
      <c r="D7" s="17"/>
      <c r="E7" s="17"/>
      <c r="F7" s="17"/>
      <c r="G7" s="49" t="s">
        <v>30</v>
      </c>
      <c r="H7" s="17"/>
      <c r="I7" s="27"/>
      <c r="J7" s="42"/>
    </row>
    <row r="8" spans="1:23" ht="20.100000000000001" customHeight="1" x14ac:dyDescent="0.25">
      <c r="A8" s="12"/>
      <c r="B8" s="209" t="s">
        <v>27</v>
      </c>
      <c r="C8" s="210"/>
      <c r="D8" s="210"/>
      <c r="E8" s="210"/>
      <c r="F8" s="210"/>
      <c r="G8" s="210"/>
      <c r="H8" s="210"/>
      <c r="I8" s="210"/>
      <c r="J8" s="211"/>
    </row>
    <row r="9" spans="1:23" ht="18" customHeight="1" x14ac:dyDescent="0.25">
      <c r="A9" s="12"/>
      <c r="B9" s="37" t="s">
        <v>29</v>
      </c>
      <c r="C9" s="19"/>
      <c r="D9" s="16"/>
      <c r="E9" s="16"/>
      <c r="F9" s="16"/>
      <c r="G9" s="38" t="s">
        <v>30</v>
      </c>
      <c r="H9" s="16"/>
      <c r="I9" s="26"/>
      <c r="J9" s="29"/>
    </row>
    <row r="10" spans="1:23" ht="20.100000000000001" customHeight="1" x14ac:dyDescent="0.25">
      <c r="A10" s="12"/>
      <c r="B10" s="209" t="s">
        <v>28</v>
      </c>
      <c r="C10" s="210"/>
      <c r="D10" s="210"/>
      <c r="E10" s="210"/>
      <c r="F10" s="210"/>
      <c r="G10" s="210"/>
      <c r="H10" s="210"/>
      <c r="I10" s="210"/>
      <c r="J10" s="211"/>
    </row>
    <row r="11" spans="1:23" ht="18" customHeight="1" thickBot="1" x14ac:dyDescent="0.3">
      <c r="A11" s="12"/>
      <c r="B11" s="37" t="s">
        <v>29</v>
      </c>
      <c r="C11" s="19"/>
      <c r="D11" s="16"/>
      <c r="E11" s="16"/>
      <c r="F11" s="16"/>
      <c r="G11" s="38" t="s">
        <v>30</v>
      </c>
      <c r="H11" s="16"/>
      <c r="I11" s="26"/>
      <c r="J11" s="29"/>
    </row>
    <row r="12" spans="1:23" ht="18" customHeight="1" thickTop="1" x14ac:dyDescent="0.25">
      <c r="A12" s="12"/>
      <c r="B12" s="43"/>
      <c r="C12" s="44"/>
      <c r="D12" s="45"/>
      <c r="E12" s="45"/>
      <c r="F12" s="45"/>
      <c r="G12" s="45"/>
      <c r="H12" s="45"/>
      <c r="I12" s="46"/>
      <c r="J12" s="47"/>
    </row>
    <row r="13" spans="1:23" ht="18" customHeight="1" thickBot="1" x14ac:dyDescent="0.3">
      <c r="A13" s="12"/>
      <c r="B13" s="40"/>
      <c r="C13" s="41"/>
      <c r="D13" s="17"/>
      <c r="E13" s="17"/>
      <c r="F13" s="17"/>
      <c r="G13" s="17"/>
      <c r="H13" s="17"/>
      <c r="I13" s="27"/>
      <c r="J13" s="42"/>
    </row>
    <row r="14" spans="1:23" ht="18" customHeight="1" thickTop="1" x14ac:dyDescent="0.25">
      <c r="A14" s="12"/>
      <c r="B14" s="51" t="s">
        <v>31</v>
      </c>
      <c r="C14" s="79" t="s">
        <v>6</v>
      </c>
      <c r="D14" s="80" t="s">
        <v>60</v>
      </c>
      <c r="E14" s="81" t="s">
        <v>61</v>
      </c>
      <c r="F14" s="79" t="s">
        <v>62</v>
      </c>
      <c r="G14" s="51" t="s">
        <v>38</v>
      </c>
      <c r="H14" s="44"/>
      <c r="I14" s="46"/>
      <c r="J14" s="47"/>
    </row>
    <row r="15" spans="1:23" ht="18" customHeight="1" x14ac:dyDescent="0.25">
      <c r="A15" s="12"/>
      <c r="B15" s="86">
        <v>1</v>
      </c>
      <c r="C15" s="87" t="s">
        <v>32</v>
      </c>
      <c r="D15" s="88">
        <f>'Rekap Zatepl. stropu 1.PP'!B14</f>
        <v>0</v>
      </c>
      <c r="E15" s="89">
        <f>'Rekap Zatepl. stropu 1.PP'!C14</f>
        <v>0</v>
      </c>
      <c r="F15" s="87">
        <f>'Rekap Zatepl. stropu 1.PP'!D14</f>
        <v>0</v>
      </c>
      <c r="G15" s="52">
        <v>7</v>
      </c>
      <c r="H15" s="54" t="s">
        <v>39</v>
      </c>
      <c r="I15" s="27"/>
      <c r="J15" s="56">
        <v>0</v>
      </c>
    </row>
    <row r="16" spans="1:23" ht="18" customHeight="1" x14ac:dyDescent="0.25">
      <c r="A16" s="12"/>
      <c r="B16" s="84">
        <v>2</v>
      </c>
      <c r="C16" s="85" t="s">
        <v>33</v>
      </c>
      <c r="D16" s="90">
        <f>'Rekap Zatepl. stropu 1.PP'!B18</f>
        <v>0</v>
      </c>
      <c r="E16" s="91">
        <f>'Rekap Zatepl. stropu 1.PP'!C18</f>
        <v>0</v>
      </c>
      <c r="F16" s="100">
        <f>'Rekap Zatepl. stropu 1.PP'!D18</f>
        <v>0</v>
      </c>
      <c r="G16" s="103"/>
      <c r="H16" s="115"/>
      <c r="I16" s="117"/>
      <c r="J16" s="110"/>
    </row>
    <row r="17" spans="1:26" ht="18" customHeight="1" x14ac:dyDescent="0.25">
      <c r="A17" s="12"/>
      <c r="B17" s="58">
        <v>3</v>
      </c>
      <c r="C17" s="61" t="s">
        <v>34</v>
      </c>
      <c r="D17" s="82"/>
      <c r="E17" s="83"/>
      <c r="F17" s="75"/>
      <c r="G17" s="52">
        <v>8</v>
      </c>
      <c r="H17" s="62" t="s">
        <v>40</v>
      </c>
      <c r="I17" s="117"/>
      <c r="J17" s="110">
        <f>'SO Zateplenie stropu 1.PP'!Z37</f>
        <v>0</v>
      </c>
    </row>
    <row r="18" spans="1:26" ht="18" customHeight="1" x14ac:dyDescent="0.25">
      <c r="A18" s="12"/>
      <c r="B18" s="52">
        <v>4</v>
      </c>
      <c r="C18" s="62" t="s">
        <v>35</v>
      </c>
      <c r="D18" s="66"/>
      <c r="E18" s="65"/>
      <c r="F18" s="68"/>
      <c r="G18" s="52">
        <v>9</v>
      </c>
      <c r="H18" s="62" t="s">
        <v>41</v>
      </c>
      <c r="I18" s="117"/>
      <c r="J18" s="110">
        <v>0</v>
      </c>
    </row>
    <row r="19" spans="1:26" ht="18" customHeight="1" x14ac:dyDescent="0.25">
      <c r="A19" s="12"/>
      <c r="B19" s="52">
        <v>5</v>
      </c>
      <c r="C19" s="62" t="s">
        <v>36</v>
      </c>
      <c r="D19" s="66"/>
      <c r="E19" s="65"/>
      <c r="F19" s="68"/>
      <c r="G19" s="103"/>
      <c r="H19" s="115"/>
      <c r="I19" s="117"/>
      <c r="J19" s="116"/>
    </row>
    <row r="20" spans="1:26" ht="18" customHeight="1" thickBot="1" x14ac:dyDescent="0.3">
      <c r="A20" s="12"/>
      <c r="B20" s="52">
        <v>6</v>
      </c>
      <c r="C20" s="63" t="s">
        <v>37</v>
      </c>
      <c r="D20" s="67"/>
      <c r="E20" s="95"/>
      <c r="F20" s="101">
        <f>SUM(F15:F19)</f>
        <v>0</v>
      </c>
      <c r="G20" s="52">
        <v>10</v>
      </c>
      <c r="H20" s="62" t="s">
        <v>37</v>
      </c>
      <c r="I20" s="119"/>
      <c r="J20" s="94">
        <f>SUM(J15:J19)</f>
        <v>0</v>
      </c>
    </row>
    <row r="21" spans="1:26" ht="18" customHeight="1" thickTop="1" x14ac:dyDescent="0.25">
      <c r="A21" s="12"/>
      <c r="B21" s="57" t="s">
        <v>49</v>
      </c>
      <c r="C21" s="60" t="s">
        <v>50</v>
      </c>
      <c r="D21" s="64"/>
      <c r="E21" s="18"/>
      <c r="F21" s="93"/>
      <c r="G21" s="57" t="s">
        <v>56</v>
      </c>
      <c r="H21" s="53" t="s">
        <v>50</v>
      </c>
      <c r="I21" s="27"/>
      <c r="J21" s="120"/>
    </row>
    <row r="22" spans="1:26" ht="18" customHeight="1" x14ac:dyDescent="0.25">
      <c r="A22" s="12"/>
      <c r="B22" s="58">
        <v>11</v>
      </c>
      <c r="C22" s="54" t="s">
        <v>51</v>
      </c>
      <c r="D22" s="74"/>
      <c r="E22" s="77" t="s">
        <v>54</v>
      </c>
      <c r="F22" s="75">
        <f>((F16*U22*0)+(F17*V22*0)+(F18*W22*0))/100</f>
        <v>0</v>
      </c>
      <c r="G22" s="58">
        <v>16</v>
      </c>
      <c r="H22" s="61" t="s">
        <v>57</v>
      </c>
      <c r="I22" s="118" t="s">
        <v>54</v>
      </c>
      <c r="J22" s="109">
        <f>((F16*X22*0)+(F17*Y22*0)+(F18*Z22*0))/100</f>
        <v>0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</row>
    <row r="23" spans="1:26" ht="18" customHeight="1" x14ac:dyDescent="0.25">
      <c r="A23" s="12"/>
      <c r="B23" s="52">
        <v>12</v>
      </c>
      <c r="C23" s="55" t="s">
        <v>52</v>
      </c>
      <c r="D23" s="59"/>
      <c r="E23" s="77" t="s">
        <v>55</v>
      </c>
      <c r="F23" s="68">
        <f>((F16*U23*0)+(F17*V23*0)+(F18*W23*0))/100</f>
        <v>0</v>
      </c>
      <c r="G23" s="52">
        <v>17</v>
      </c>
      <c r="H23" s="62" t="s">
        <v>58</v>
      </c>
      <c r="I23" s="118" t="s">
        <v>54</v>
      </c>
      <c r="J23" s="110">
        <f>((F16*X23*0)+(F17*Y23*0)+(F18*Z23*0))/100</f>
        <v>0</v>
      </c>
      <c r="U23">
        <v>1</v>
      </c>
      <c r="V23">
        <v>1</v>
      </c>
      <c r="W23">
        <v>0</v>
      </c>
      <c r="X23">
        <v>1</v>
      </c>
      <c r="Y23">
        <v>1</v>
      </c>
      <c r="Z23">
        <v>1</v>
      </c>
    </row>
    <row r="24" spans="1:26" ht="18" customHeight="1" x14ac:dyDescent="0.25">
      <c r="A24" s="12"/>
      <c r="B24" s="52">
        <v>13</v>
      </c>
      <c r="C24" s="55" t="s">
        <v>53</v>
      </c>
      <c r="D24" s="59"/>
      <c r="E24" s="77" t="s">
        <v>54</v>
      </c>
      <c r="F24" s="68">
        <f>((F16*U24*0)+(F17*V24*0)+(F18*W24*0))/100</f>
        <v>0</v>
      </c>
      <c r="G24" s="52">
        <v>18</v>
      </c>
      <c r="H24" s="62" t="s">
        <v>59</v>
      </c>
      <c r="I24" s="118" t="s">
        <v>55</v>
      </c>
      <c r="J24" s="110">
        <f>((F16*X24*0)+(F17*Y24*0)+(F18*Z24*0))/100</f>
        <v>0</v>
      </c>
      <c r="U24">
        <v>1</v>
      </c>
      <c r="V24">
        <v>1</v>
      </c>
      <c r="W24">
        <v>1</v>
      </c>
      <c r="X24">
        <v>1</v>
      </c>
      <c r="Y24">
        <v>1</v>
      </c>
      <c r="Z24">
        <v>0</v>
      </c>
    </row>
    <row r="25" spans="1:26" ht="18" customHeight="1" x14ac:dyDescent="0.25">
      <c r="A25" s="12"/>
      <c r="B25" s="52">
        <v>14</v>
      </c>
      <c r="C25" s="19"/>
      <c r="D25" s="59"/>
      <c r="E25" s="78"/>
      <c r="F25" s="76"/>
      <c r="G25" s="52">
        <v>19</v>
      </c>
      <c r="H25" s="115"/>
      <c r="I25" s="117"/>
      <c r="J25" s="116"/>
    </row>
    <row r="26" spans="1:26" ht="18" customHeight="1" thickBot="1" x14ac:dyDescent="0.3">
      <c r="A26" s="12"/>
      <c r="B26" s="52">
        <v>15</v>
      </c>
      <c r="C26" s="55"/>
      <c r="D26" s="59"/>
      <c r="E26" s="59"/>
      <c r="F26" s="102"/>
      <c r="G26" s="52">
        <v>20</v>
      </c>
      <c r="H26" s="62" t="s">
        <v>37</v>
      </c>
      <c r="I26" s="119"/>
      <c r="J26" s="94">
        <f>SUM(J22:J25)+SUM(F22:F25)</f>
        <v>0</v>
      </c>
    </row>
    <row r="27" spans="1:26" ht="18" customHeight="1" thickTop="1" x14ac:dyDescent="0.25">
      <c r="A27" s="12"/>
      <c r="B27" s="96"/>
      <c r="C27" s="131" t="s">
        <v>65</v>
      </c>
      <c r="D27" s="124"/>
      <c r="E27" s="97"/>
      <c r="F27" s="28"/>
      <c r="G27" s="104" t="s">
        <v>42</v>
      </c>
      <c r="H27" s="99" t="s">
        <v>43</v>
      </c>
      <c r="I27" s="27"/>
      <c r="J27" s="30"/>
    </row>
    <row r="28" spans="1:26" ht="18" customHeight="1" x14ac:dyDescent="0.25">
      <c r="A28" s="12"/>
      <c r="B28" s="25"/>
      <c r="C28" s="122"/>
      <c r="D28" s="125"/>
      <c r="E28" s="21"/>
      <c r="F28" s="12"/>
      <c r="G28" s="84">
        <v>21</v>
      </c>
      <c r="H28" s="85" t="s">
        <v>44</v>
      </c>
      <c r="I28" s="112"/>
      <c r="J28" s="92">
        <f>F20+J20+F26+J26</f>
        <v>0</v>
      </c>
    </row>
    <row r="29" spans="1:26" ht="18" customHeight="1" x14ac:dyDescent="0.25">
      <c r="A29" s="12"/>
      <c r="B29" s="69"/>
      <c r="C29" s="123"/>
      <c r="D29" s="126"/>
      <c r="E29" s="21"/>
      <c r="F29" s="12"/>
      <c r="G29" s="58">
        <v>22</v>
      </c>
      <c r="H29" s="61" t="s">
        <v>45</v>
      </c>
      <c r="I29" s="113">
        <f>J28-SUM('SO Zateplenie stropu 1.PP'!K9:'SO Zateplenie stropu 1.PP'!K36)</f>
        <v>0</v>
      </c>
      <c r="J29" s="109">
        <f>ROUND(((ROUND(I29,2)*20)*1/100),2)</f>
        <v>0</v>
      </c>
    </row>
    <row r="30" spans="1:26" ht="18" customHeight="1" x14ac:dyDescent="0.25">
      <c r="A30" s="12"/>
      <c r="B30" s="22"/>
      <c r="C30" s="115"/>
      <c r="D30" s="117"/>
      <c r="E30" s="21"/>
      <c r="F30" s="12"/>
      <c r="G30" s="52">
        <v>23</v>
      </c>
      <c r="H30" s="62" t="s">
        <v>46</v>
      </c>
      <c r="I30" s="77">
        <f>SUM('SO Zateplenie stropu 1.PP'!K9:'SO Zateplenie stropu 1.PP'!K36)</f>
        <v>0</v>
      </c>
      <c r="J30" s="110">
        <f>ROUND(((ROUND(I30,2)*0)/100),2)</f>
        <v>0</v>
      </c>
    </row>
    <row r="31" spans="1:26" ht="18" customHeight="1" x14ac:dyDescent="0.25">
      <c r="A31" s="12"/>
      <c r="B31" s="23"/>
      <c r="C31" s="127"/>
      <c r="D31" s="128"/>
      <c r="E31" s="21"/>
      <c r="F31" s="12"/>
      <c r="G31" s="84">
        <v>24</v>
      </c>
      <c r="H31" s="85" t="s">
        <v>47</v>
      </c>
      <c r="I31" s="107"/>
      <c r="J31" s="121">
        <f>SUM(J28:J30)</f>
        <v>0</v>
      </c>
    </row>
    <row r="32" spans="1:26" ht="18" customHeight="1" thickBot="1" x14ac:dyDescent="0.3">
      <c r="A32" s="12"/>
      <c r="B32" s="40"/>
      <c r="C32" s="108"/>
      <c r="D32" s="114"/>
      <c r="E32" s="70"/>
      <c r="F32" s="71"/>
      <c r="G32" s="58" t="s">
        <v>48</v>
      </c>
      <c r="H32" s="108"/>
      <c r="I32" s="114"/>
      <c r="J32" s="111"/>
    </row>
    <row r="33" spans="1:10" ht="18" customHeight="1" thickTop="1" x14ac:dyDescent="0.25">
      <c r="A33" s="12"/>
      <c r="B33" s="96"/>
      <c r="C33" s="97"/>
      <c r="D33" s="129" t="s">
        <v>63</v>
      </c>
      <c r="E33" s="73"/>
      <c r="F33" s="98"/>
      <c r="G33" s="105">
        <v>26</v>
      </c>
      <c r="H33" s="130" t="s">
        <v>64</v>
      </c>
      <c r="I33" s="28"/>
      <c r="J33" s="106"/>
    </row>
    <row r="34" spans="1:10" ht="18" customHeight="1" x14ac:dyDescent="0.25">
      <c r="A34" s="12"/>
      <c r="B34" s="24"/>
      <c r="C34" s="20"/>
      <c r="D34" s="15"/>
      <c r="E34" s="15"/>
      <c r="F34" s="15"/>
      <c r="G34" s="15"/>
      <c r="H34" s="15"/>
      <c r="I34" s="28"/>
      <c r="J34" s="31"/>
    </row>
    <row r="35" spans="1:10" ht="18" customHeight="1" x14ac:dyDescent="0.25">
      <c r="A35" s="12"/>
      <c r="B35" s="25"/>
      <c r="C35" s="21"/>
      <c r="D35" s="3"/>
      <c r="E35" s="3"/>
      <c r="F35" s="3"/>
      <c r="G35" s="3"/>
      <c r="H35" s="3"/>
      <c r="I35" s="12"/>
      <c r="J35" s="32"/>
    </row>
    <row r="36" spans="1:10" ht="18" customHeight="1" x14ac:dyDescent="0.25">
      <c r="A36" s="12"/>
      <c r="B36" s="25"/>
      <c r="C36" s="21"/>
      <c r="D36" s="3"/>
      <c r="E36" s="3"/>
      <c r="F36" s="3"/>
      <c r="G36" s="3"/>
      <c r="H36" s="3"/>
      <c r="I36" s="12"/>
      <c r="J36" s="32"/>
    </row>
    <row r="37" spans="1:10" ht="18" customHeight="1" x14ac:dyDescent="0.25">
      <c r="A37" s="12"/>
      <c r="B37" s="25"/>
      <c r="C37" s="21"/>
      <c r="D37" s="3"/>
      <c r="E37" s="3"/>
      <c r="F37" s="3"/>
      <c r="G37" s="3"/>
      <c r="H37" s="3"/>
      <c r="I37" s="12"/>
      <c r="J37" s="32"/>
    </row>
    <row r="38" spans="1:10" ht="18" customHeight="1" x14ac:dyDescent="0.25">
      <c r="A38" s="12"/>
      <c r="B38" s="25"/>
      <c r="C38" s="21"/>
      <c r="D38" s="3"/>
      <c r="E38" s="3"/>
      <c r="F38" s="3"/>
      <c r="G38" s="3"/>
      <c r="H38" s="3"/>
      <c r="I38" s="12"/>
      <c r="J38" s="32"/>
    </row>
    <row r="39" spans="1:10" ht="18" customHeight="1" x14ac:dyDescent="0.25">
      <c r="A39" s="12"/>
      <c r="B39" s="25"/>
      <c r="C39" s="21"/>
      <c r="D39" s="3"/>
      <c r="E39" s="3"/>
      <c r="F39" s="3"/>
      <c r="G39" s="3"/>
      <c r="H39" s="3"/>
      <c r="I39" s="12"/>
      <c r="J39" s="32"/>
    </row>
    <row r="40" spans="1:10" ht="18" customHeight="1" thickBot="1" x14ac:dyDescent="0.3">
      <c r="A40" s="12"/>
      <c r="B40" s="69"/>
      <c r="C40" s="70"/>
      <c r="D40" s="13"/>
      <c r="E40" s="13"/>
      <c r="F40" s="13"/>
      <c r="G40" s="13"/>
      <c r="H40" s="13"/>
      <c r="I40" s="71"/>
      <c r="J40" s="72"/>
    </row>
    <row r="41" spans="1:10" ht="15.75" thickTop="1" x14ac:dyDescent="0.25">
      <c r="A41" s="12"/>
      <c r="B41" s="73"/>
      <c r="C41" s="73"/>
      <c r="D41" s="73"/>
      <c r="E41" s="73"/>
      <c r="F41" s="73"/>
      <c r="G41" s="73"/>
      <c r="H41" s="73"/>
      <c r="I41" s="73"/>
      <c r="J41" s="73"/>
    </row>
  </sheetData>
  <mergeCells count="4">
    <mergeCell ref="B2:J2"/>
    <mergeCell ref="B6:J6"/>
    <mergeCell ref="B8:J8"/>
    <mergeCell ref="B10:J10"/>
  </mergeCells>
  <pageMargins left="0.7" right="0.7" top="0.75" bottom="0.75" header="0.3" footer="0.3"/>
  <pageSetup paperSize="9" scale="95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00"/>
  <sheetViews>
    <sheetView workbookViewId="0">
      <selection sqref="A1:D1"/>
    </sheetView>
  </sheetViews>
  <sheetFormatPr defaultColWidth="0" defaultRowHeight="15" x14ac:dyDescent="0.25"/>
  <cols>
    <col min="1" max="1" width="40.7109375" customWidth="1"/>
    <col min="2" max="4" width="12.7109375" customWidth="1"/>
    <col min="5" max="6" width="15.7109375" customWidth="1"/>
    <col min="7" max="7" width="0.42578125" customWidth="1"/>
    <col min="8" max="9" width="9.140625" hidden="1" customWidth="1"/>
    <col min="10" max="26" width="0" hidden="1" customWidth="1"/>
    <col min="27" max="16384" width="9.140625" hidden="1"/>
  </cols>
  <sheetData>
    <row r="1" spans="1:26" ht="20.100000000000001" customHeight="1" x14ac:dyDescent="0.25">
      <c r="A1" s="215" t="s">
        <v>26</v>
      </c>
      <c r="B1" s="216"/>
      <c r="C1" s="216"/>
      <c r="D1" s="217"/>
      <c r="E1" s="134" t="s">
        <v>23</v>
      </c>
      <c r="F1" s="133"/>
      <c r="W1">
        <v>30.126000000000001</v>
      </c>
    </row>
    <row r="2" spans="1:26" ht="20.100000000000001" customHeight="1" x14ac:dyDescent="0.25">
      <c r="A2" s="215" t="s">
        <v>27</v>
      </c>
      <c r="B2" s="216"/>
      <c r="C2" s="216"/>
      <c r="D2" s="217"/>
      <c r="E2" s="134" t="s">
        <v>21</v>
      </c>
      <c r="F2" s="133"/>
    </row>
    <row r="3" spans="1:26" ht="20.100000000000001" customHeight="1" x14ac:dyDescent="0.25">
      <c r="A3" s="215" t="s">
        <v>28</v>
      </c>
      <c r="B3" s="216"/>
      <c r="C3" s="216"/>
      <c r="D3" s="217"/>
      <c r="E3" s="134" t="s">
        <v>69</v>
      </c>
      <c r="F3" s="133"/>
    </row>
    <row r="4" spans="1:26" x14ac:dyDescent="0.25">
      <c r="A4" s="135" t="s">
        <v>1</v>
      </c>
      <c r="B4" s="132"/>
      <c r="C4" s="132"/>
      <c r="D4" s="132"/>
      <c r="E4" s="132"/>
      <c r="F4" s="132"/>
    </row>
    <row r="5" spans="1:26" x14ac:dyDescent="0.25">
      <c r="A5" s="135" t="s">
        <v>211</v>
      </c>
      <c r="B5" s="132"/>
      <c r="C5" s="132"/>
      <c r="D5" s="132"/>
      <c r="E5" s="132"/>
      <c r="F5" s="132"/>
    </row>
    <row r="6" spans="1:26" x14ac:dyDescent="0.25">
      <c r="A6" s="132"/>
      <c r="B6" s="132"/>
      <c r="C6" s="132"/>
      <c r="D6" s="132"/>
      <c r="E6" s="132"/>
      <c r="F6" s="132"/>
    </row>
    <row r="7" spans="1:26" x14ac:dyDescent="0.25">
      <c r="A7" s="132"/>
      <c r="B7" s="132"/>
      <c r="C7" s="132"/>
      <c r="D7" s="132"/>
      <c r="E7" s="132"/>
      <c r="F7" s="132"/>
    </row>
    <row r="8" spans="1:26" x14ac:dyDescent="0.25">
      <c r="A8" s="136" t="s">
        <v>70</v>
      </c>
      <c r="B8" s="132"/>
      <c r="C8" s="132"/>
      <c r="D8" s="132"/>
      <c r="E8" s="132"/>
      <c r="F8" s="132"/>
    </row>
    <row r="9" spans="1:26" x14ac:dyDescent="0.25">
      <c r="A9" s="137" t="s">
        <v>66</v>
      </c>
      <c r="B9" s="137" t="s">
        <v>60</v>
      </c>
      <c r="C9" s="137" t="s">
        <v>61</v>
      </c>
      <c r="D9" s="137" t="s">
        <v>37</v>
      </c>
      <c r="E9" s="137" t="s">
        <v>67</v>
      </c>
      <c r="F9" s="137" t="s">
        <v>68</v>
      </c>
    </row>
    <row r="10" spans="1:26" x14ac:dyDescent="0.25">
      <c r="A10" s="144" t="s">
        <v>71</v>
      </c>
      <c r="B10" s="145"/>
      <c r="C10" s="141"/>
      <c r="D10" s="141"/>
      <c r="E10" s="142"/>
      <c r="F10" s="142"/>
      <c r="G10" s="143"/>
      <c r="H10" s="143"/>
      <c r="I10" s="143"/>
      <c r="J10" s="143"/>
      <c r="K10" s="143"/>
      <c r="L10" s="143"/>
      <c r="M10" s="143"/>
      <c r="N10" s="143"/>
      <c r="O10" s="143"/>
      <c r="P10" s="143"/>
      <c r="Q10" s="143"/>
      <c r="R10" s="143"/>
      <c r="S10" s="143"/>
      <c r="T10" s="143"/>
      <c r="U10" s="143"/>
      <c r="V10" s="143"/>
      <c r="W10" s="143"/>
      <c r="X10" s="143"/>
      <c r="Y10" s="143"/>
      <c r="Z10" s="143"/>
    </row>
    <row r="11" spans="1:26" x14ac:dyDescent="0.25">
      <c r="A11" s="146" t="s">
        <v>73</v>
      </c>
      <c r="B11" s="147">
        <f>'SO Zateplenie stropu 1.PP'!L17</f>
        <v>0</v>
      </c>
      <c r="C11" s="147">
        <f>'SO Zateplenie stropu 1.PP'!M17</f>
        <v>0</v>
      </c>
      <c r="D11" s="147">
        <f>'SO Zateplenie stropu 1.PP'!I17</f>
        <v>0</v>
      </c>
      <c r="E11" s="148">
        <f>'SO Zateplenie stropu 1.PP'!S17</f>
        <v>1.1299999999999999</v>
      </c>
      <c r="F11" s="148">
        <f>'SO Zateplenie stropu 1.PP'!V17</f>
        <v>0</v>
      </c>
      <c r="G11" s="143"/>
      <c r="H11" s="143"/>
      <c r="I11" s="143"/>
      <c r="J11" s="143"/>
      <c r="K11" s="143"/>
      <c r="L11" s="143"/>
      <c r="M11" s="143"/>
      <c r="N11" s="143"/>
      <c r="O11" s="143"/>
      <c r="P11" s="143"/>
      <c r="Q11" s="143"/>
      <c r="R11" s="143"/>
      <c r="S11" s="143"/>
      <c r="T11" s="143"/>
      <c r="U11" s="143"/>
      <c r="V11" s="143"/>
      <c r="W11" s="143"/>
      <c r="X11" s="143"/>
      <c r="Y11" s="143"/>
      <c r="Z11" s="143"/>
    </row>
    <row r="12" spans="1:26" x14ac:dyDescent="0.25">
      <c r="A12" s="146" t="s">
        <v>74</v>
      </c>
      <c r="B12" s="147">
        <f>'SO Zateplenie stropu 1.PP'!L23</f>
        <v>0</v>
      </c>
      <c r="C12" s="147">
        <f>'SO Zateplenie stropu 1.PP'!M23</f>
        <v>0</v>
      </c>
      <c r="D12" s="147">
        <f>'SO Zateplenie stropu 1.PP'!I23</f>
        <v>0</v>
      </c>
      <c r="E12" s="148">
        <f>'SO Zateplenie stropu 1.PP'!S23</f>
        <v>0.1</v>
      </c>
      <c r="F12" s="148">
        <f>'SO Zateplenie stropu 1.PP'!V23</f>
        <v>0</v>
      </c>
      <c r="G12" s="143"/>
      <c r="H12" s="143"/>
      <c r="I12" s="143"/>
      <c r="J12" s="143"/>
      <c r="K12" s="143"/>
      <c r="L12" s="143"/>
      <c r="M12" s="143"/>
      <c r="N12" s="143"/>
      <c r="O12" s="143"/>
      <c r="P12" s="143"/>
      <c r="Q12" s="143"/>
      <c r="R12" s="143"/>
      <c r="S12" s="143"/>
      <c r="T12" s="143"/>
      <c r="U12" s="143"/>
      <c r="V12" s="143"/>
      <c r="W12" s="143"/>
      <c r="X12" s="143"/>
      <c r="Y12" s="143"/>
      <c r="Z12" s="143"/>
    </row>
    <row r="13" spans="1:26" x14ac:dyDescent="0.25">
      <c r="A13" s="146" t="s">
        <v>75</v>
      </c>
      <c r="B13" s="147">
        <f>'SO Zateplenie stropu 1.PP'!L27</f>
        <v>0</v>
      </c>
      <c r="C13" s="147">
        <f>'SO Zateplenie stropu 1.PP'!M27</f>
        <v>0</v>
      </c>
      <c r="D13" s="147">
        <f>'SO Zateplenie stropu 1.PP'!I27</f>
        <v>0</v>
      </c>
      <c r="E13" s="148">
        <f>'SO Zateplenie stropu 1.PP'!S27</f>
        <v>0</v>
      </c>
      <c r="F13" s="148">
        <f>'SO Zateplenie stropu 1.PP'!V27</f>
        <v>0</v>
      </c>
      <c r="G13" s="143"/>
      <c r="H13" s="143"/>
      <c r="I13" s="143"/>
      <c r="J13" s="143"/>
      <c r="K13" s="143"/>
      <c r="L13" s="143"/>
      <c r="M13" s="143"/>
      <c r="N13" s="143"/>
      <c r="O13" s="143"/>
      <c r="P13" s="143"/>
      <c r="Q13" s="143"/>
      <c r="R13" s="143"/>
      <c r="S13" s="143"/>
      <c r="T13" s="143"/>
      <c r="U13" s="143"/>
      <c r="V13" s="143"/>
      <c r="W13" s="143"/>
      <c r="X13" s="143"/>
      <c r="Y13" s="143"/>
      <c r="Z13" s="143"/>
    </row>
    <row r="14" spans="1:26" x14ac:dyDescent="0.25">
      <c r="A14" s="2" t="s">
        <v>71</v>
      </c>
      <c r="B14" s="149">
        <f>'SO Zateplenie stropu 1.PP'!L29</f>
        <v>0</v>
      </c>
      <c r="C14" s="149">
        <f>'SO Zateplenie stropu 1.PP'!M29</f>
        <v>0</v>
      </c>
      <c r="D14" s="149">
        <f>'SO Zateplenie stropu 1.PP'!I29</f>
        <v>0</v>
      </c>
      <c r="E14" s="150">
        <f>'SO Zateplenie stropu 1.PP'!S29</f>
        <v>1.23</v>
      </c>
      <c r="F14" s="150">
        <f>'SO Zateplenie stropu 1.PP'!V29</f>
        <v>0</v>
      </c>
      <c r="G14" s="143"/>
      <c r="H14" s="143"/>
      <c r="I14" s="143"/>
      <c r="J14" s="143"/>
      <c r="K14" s="143"/>
      <c r="L14" s="143"/>
      <c r="M14" s="143"/>
      <c r="N14" s="143"/>
      <c r="O14" s="143"/>
      <c r="P14" s="143"/>
      <c r="Q14" s="143"/>
      <c r="R14" s="143"/>
      <c r="S14" s="143"/>
      <c r="T14" s="143"/>
      <c r="U14" s="143"/>
      <c r="V14" s="143"/>
      <c r="W14" s="143"/>
      <c r="X14" s="143"/>
      <c r="Y14" s="143"/>
      <c r="Z14" s="143"/>
    </row>
    <row r="15" spans="1:26" x14ac:dyDescent="0.25">
      <c r="A15" s="1"/>
      <c r="B15" s="139"/>
      <c r="C15" s="139"/>
      <c r="D15" s="139"/>
      <c r="E15" s="138"/>
      <c r="F15" s="138"/>
    </row>
    <row r="16" spans="1:26" x14ac:dyDescent="0.25">
      <c r="A16" s="2" t="s">
        <v>76</v>
      </c>
      <c r="B16" s="149"/>
      <c r="C16" s="147"/>
      <c r="D16" s="147"/>
      <c r="E16" s="148"/>
      <c r="F16" s="148"/>
      <c r="G16" s="143"/>
      <c r="H16" s="143"/>
      <c r="I16" s="143"/>
      <c r="J16" s="143"/>
      <c r="K16" s="143"/>
      <c r="L16" s="143"/>
      <c r="M16" s="143"/>
      <c r="N16" s="143"/>
      <c r="O16" s="143"/>
      <c r="P16" s="143"/>
      <c r="Q16" s="143"/>
      <c r="R16" s="143"/>
      <c r="S16" s="143"/>
      <c r="T16" s="143"/>
      <c r="U16" s="143"/>
      <c r="V16" s="143"/>
      <c r="W16" s="143"/>
      <c r="X16" s="143"/>
      <c r="Y16" s="143"/>
      <c r="Z16" s="143"/>
    </row>
    <row r="17" spans="1:26" x14ac:dyDescent="0.25">
      <c r="A17" s="146" t="s">
        <v>212</v>
      </c>
      <c r="B17" s="147">
        <f>'SO Zateplenie stropu 1.PP'!L34</f>
        <v>0</v>
      </c>
      <c r="C17" s="147">
        <f>'SO Zateplenie stropu 1.PP'!M34</f>
        <v>0</v>
      </c>
      <c r="D17" s="147">
        <f>'SO Zateplenie stropu 1.PP'!I34</f>
        <v>0</v>
      </c>
      <c r="E17" s="148">
        <f>'SO Zateplenie stropu 1.PP'!S34</f>
        <v>0.02</v>
      </c>
      <c r="F17" s="148">
        <f>'SO Zateplenie stropu 1.PP'!V34</f>
        <v>0</v>
      </c>
      <c r="G17" s="143"/>
      <c r="H17" s="143"/>
      <c r="I17" s="143"/>
      <c r="J17" s="143"/>
      <c r="K17" s="143"/>
      <c r="L17" s="143"/>
      <c r="M17" s="143"/>
      <c r="N17" s="143"/>
      <c r="O17" s="143"/>
      <c r="P17" s="143"/>
      <c r="Q17" s="143"/>
      <c r="R17" s="143"/>
      <c r="S17" s="143"/>
      <c r="T17" s="143"/>
      <c r="U17" s="143"/>
      <c r="V17" s="143"/>
      <c r="W17" s="143"/>
      <c r="X17" s="143"/>
      <c r="Y17" s="143"/>
      <c r="Z17" s="143"/>
    </row>
    <row r="18" spans="1:26" x14ac:dyDescent="0.25">
      <c r="A18" s="2" t="s">
        <v>76</v>
      </c>
      <c r="B18" s="149">
        <f>'SO Zateplenie stropu 1.PP'!L36</f>
        <v>0</v>
      </c>
      <c r="C18" s="149">
        <f>'SO Zateplenie stropu 1.PP'!M36</f>
        <v>0</v>
      </c>
      <c r="D18" s="149">
        <f>'SO Zateplenie stropu 1.PP'!I36</f>
        <v>0</v>
      </c>
      <c r="E18" s="150">
        <f>'SO Zateplenie stropu 1.PP'!S36</f>
        <v>0.02</v>
      </c>
      <c r="F18" s="150">
        <f>'SO Zateplenie stropu 1.PP'!V36</f>
        <v>0</v>
      </c>
      <c r="G18" s="143"/>
      <c r="H18" s="143"/>
      <c r="I18" s="143"/>
      <c r="J18" s="143"/>
      <c r="K18" s="143"/>
      <c r="L18" s="143"/>
      <c r="M18" s="143"/>
      <c r="N18" s="143"/>
      <c r="O18" s="143"/>
      <c r="P18" s="143"/>
      <c r="Q18" s="143"/>
      <c r="R18" s="143"/>
      <c r="S18" s="143"/>
      <c r="T18" s="143"/>
      <c r="U18" s="143"/>
      <c r="V18" s="143"/>
      <c r="W18" s="143"/>
      <c r="X18" s="143"/>
      <c r="Y18" s="143"/>
      <c r="Z18" s="143"/>
    </row>
    <row r="19" spans="1:26" x14ac:dyDescent="0.25">
      <c r="A19" s="1"/>
      <c r="B19" s="139"/>
      <c r="C19" s="139"/>
      <c r="D19" s="139"/>
      <c r="E19" s="138"/>
      <c r="F19" s="138"/>
    </row>
    <row r="20" spans="1:26" x14ac:dyDescent="0.25">
      <c r="A20" s="2" t="s">
        <v>79</v>
      </c>
      <c r="B20" s="149">
        <f>'SO Zateplenie stropu 1.PP'!L37</f>
        <v>0</v>
      </c>
      <c r="C20" s="149">
        <f>'SO Zateplenie stropu 1.PP'!M37</f>
        <v>0</v>
      </c>
      <c r="D20" s="149">
        <f>'SO Zateplenie stropu 1.PP'!I37</f>
        <v>0</v>
      </c>
      <c r="E20" s="150">
        <f>'SO Zateplenie stropu 1.PP'!S37</f>
        <v>1.25</v>
      </c>
      <c r="F20" s="150">
        <f>'SO Zateplenie stropu 1.PP'!V37</f>
        <v>0</v>
      </c>
      <c r="G20" s="143"/>
      <c r="H20" s="143"/>
      <c r="I20" s="143"/>
      <c r="J20" s="143"/>
      <c r="K20" s="143"/>
      <c r="L20" s="143"/>
      <c r="M20" s="143"/>
      <c r="N20" s="143"/>
      <c r="O20" s="143"/>
      <c r="P20" s="143"/>
      <c r="Q20" s="143"/>
      <c r="R20" s="143"/>
      <c r="S20" s="143"/>
      <c r="T20" s="143"/>
      <c r="U20" s="143"/>
      <c r="V20" s="143"/>
      <c r="W20" s="143"/>
      <c r="X20" s="143"/>
      <c r="Y20" s="143"/>
      <c r="Z20" s="143"/>
    </row>
    <row r="21" spans="1:26" x14ac:dyDescent="0.25">
      <c r="A21" s="1"/>
      <c r="B21" s="139"/>
      <c r="C21" s="139"/>
      <c r="D21" s="139"/>
      <c r="E21" s="138"/>
      <c r="F21" s="138"/>
    </row>
    <row r="22" spans="1:26" x14ac:dyDescent="0.25">
      <c r="A22" s="1"/>
      <c r="B22" s="139"/>
      <c r="C22" s="139"/>
      <c r="D22" s="139"/>
      <c r="E22" s="138"/>
      <c r="F22" s="138"/>
    </row>
    <row r="23" spans="1:26" x14ac:dyDescent="0.25">
      <c r="A23" s="1"/>
      <c r="B23" s="139"/>
      <c r="C23" s="139"/>
      <c r="D23" s="139"/>
      <c r="E23" s="138"/>
      <c r="F23" s="138"/>
    </row>
    <row r="24" spans="1:26" x14ac:dyDescent="0.25">
      <c r="A24" s="1"/>
      <c r="B24" s="139"/>
      <c r="C24" s="139"/>
      <c r="D24" s="139"/>
      <c r="E24" s="138"/>
      <c r="F24" s="138"/>
    </row>
    <row r="25" spans="1:26" x14ac:dyDescent="0.25">
      <c r="A25" s="1"/>
      <c r="B25" s="139"/>
      <c r="C25" s="139"/>
      <c r="D25" s="139"/>
      <c r="E25" s="138"/>
      <c r="F25" s="138"/>
    </row>
    <row r="26" spans="1:26" x14ac:dyDescent="0.25">
      <c r="A26" s="1"/>
      <c r="B26" s="139"/>
      <c r="C26" s="139"/>
      <c r="D26" s="139"/>
      <c r="E26" s="138"/>
      <c r="F26" s="138"/>
    </row>
    <row r="27" spans="1:26" x14ac:dyDescent="0.25">
      <c r="A27" s="1"/>
      <c r="B27" s="139"/>
      <c r="C27" s="139"/>
      <c r="D27" s="139"/>
      <c r="E27" s="138"/>
      <c r="F27" s="138"/>
    </row>
    <row r="28" spans="1:26" x14ac:dyDescent="0.25">
      <c r="A28" s="1"/>
      <c r="B28" s="139"/>
      <c r="C28" s="139"/>
      <c r="D28" s="139"/>
      <c r="E28" s="138"/>
      <c r="F28" s="138"/>
    </row>
    <row r="29" spans="1:26" x14ac:dyDescent="0.25">
      <c r="A29" s="1"/>
      <c r="B29" s="139"/>
      <c r="C29" s="139"/>
      <c r="D29" s="139"/>
      <c r="E29" s="138"/>
      <c r="F29" s="138"/>
    </row>
    <row r="30" spans="1:26" x14ac:dyDescent="0.25">
      <c r="A30" s="1"/>
      <c r="B30" s="139"/>
      <c r="C30" s="139"/>
      <c r="D30" s="139"/>
      <c r="E30" s="138"/>
      <c r="F30" s="138"/>
    </row>
    <row r="31" spans="1:26" x14ac:dyDescent="0.25">
      <c r="A31" s="1"/>
      <c r="B31" s="139"/>
      <c r="C31" s="139"/>
      <c r="D31" s="139"/>
      <c r="E31" s="138"/>
      <c r="F31" s="138"/>
    </row>
    <row r="32" spans="1:26" x14ac:dyDescent="0.25">
      <c r="A32" s="1"/>
      <c r="B32" s="139"/>
      <c r="C32" s="139"/>
      <c r="D32" s="139"/>
      <c r="E32" s="138"/>
      <c r="F32" s="138"/>
    </row>
    <row r="33" spans="1:6" x14ac:dyDescent="0.25">
      <c r="A33" s="1"/>
      <c r="B33" s="139"/>
      <c r="C33" s="139"/>
      <c r="D33" s="139"/>
      <c r="E33" s="138"/>
      <c r="F33" s="138"/>
    </row>
    <row r="34" spans="1:6" x14ac:dyDescent="0.25">
      <c r="A34" s="1"/>
      <c r="B34" s="139"/>
      <c r="C34" s="139"/>
      <c r="D34" s="139"/>
      <c r="E34" s="138"/>
      <c r="F34" s="138"/>
    </row>
    <row r="35" spans="1:6" x14ac:dyDescent="0.25">
      <c r="A35" s="1"/>
      <c r="B35" s="139"/>
      <c r="C35" s="139"/>
      <c r="D35" s="139"/>
      <c r="E35" s="138"/>
      <c r="F35" s="138"/>
    </row>
    <row r="36" spans="1:6" x14ac:dyDescent="0.25">
      <c r="A36" s="1"/>
      <c r="B36" s="139"/>
      <c r="C36" s="139"/>
      <c r="D36" s="139"/>
      <c r="E36" s="138"/>
      <c r="F36" s="138"/>
    </row>
    <row r="37" spans="1:6" x14ac:dyDescent="0.25">
      <c r="A37" s="1"/>
      <c r="B37" s="139"/>
      <c r="C37" s="139"/>
      <c r="D37" s="139"/>
      <c r="E37" s="138"/>
      <c r="F37" s="138"/>
    </row>
    <row r="38" spans="1:6" x14ac:dyDescent="0.25">
      <c r="A38" s="1"/>
      <c r="B38" s="139"/>
      <c r="C38" s="139"/>
      <c r="D38" s="139"/>
      <c r="E38" s="138"/>
      <c r="F38" s="138"/>
    </row>
    <row r="39" spans="1:6" x14ac:dyDescent="0.25">
      <c r="A39" s="1"/>
      <c r="B39" s="139"/>
      <c r="C39" s="139"/>
      <c r="D39" s="139"/>
      <c r="E39" s="138"/>
      <c r="F39" s="138"/>
    </row>
    <row r="40" spans="1:6" x14ac:dyDescent="0.25">
      <c r="A40" s="1"/>
      <c r="B40" s="139"/>
      <c r="C40" s="139"/>
      <c r="D40" s="139"/>
      <c r="E40" s="138"/>
      <c r="F40" s="138"/>
    </row>
    <row r="41" spans="1:6" x14ac:dyDescent="0.25">
      <c r="A41" s="1"/>
      <c r="B41" s="139"/>
      <c r="C41" s="139"/>
      <c r="D41" s="139"/>
      <c r="E41" s="138"/>
      <c r="F41" s="138"/>
    </row>
    <row r="42" spans="1:6" x14ac:dyDescent="0.25">
      <c r="A42" s="1"/>
      <c r="B42" s="139"/>
      <c r="C42" s="139"/>
      <c r="D42" s="139"/>
      <c r="E42" s="138"/>
      <c r="F42" s="138"/>
    </row>
    <row r="43" spans="1:6" x14ac:dyDescent="0.25">
      <c r="A43" s="1"/>
      <c r="B43" s="139"/>
      <c r="C43" s="139"/>
      <c r="D43" s="139"/>
      <c r="E43" s="138"/>
      <c r="F43" s="138"/>
    </row>
    <row r="44" spans="1:6" x14ac:dyDescent="0.25">
      <c r="A44" s="1"/>
      <c r="B44" s="139"/>
      <c r="C44" s="139"/>
      <c r="D44" s="139"/>
      <c r="E44" s="138"/>
      <c r="F44" s="138"/>
    </row>
    <row r="45" spans="1:6" x14ac:dyDescent="0.25">
      <c r="A45" s="1"/>
      <c r="B45" s="139"/>
      <c r="C45" s="139"/>
      <c r="D45" s="139"/>
      <c r="E45" s="138"/>
      <c r="F45" s="138"/>
    </row>
    <row r="46" spans="1:6" x14ac:dyDescent="0.25">
      <c r="A46" s="1"/>
      <c r="B46" s="139"/>
      <c r="C46" s="139"/>
      <c r="D46" s="139"/>
      <c r="E46" s="138"/>
      <c r="F46" s="138"/>
    </row>
    <row r="47" spans="1:6" x14ac:dyDescent="0.25">
      <c r="A47" s="1"/>
      <c r="B47" s="139"/>
      <c r="C47" s="139"/>
      <c r="D47" s="139"/>
      <c r="E47" s="138"/>
      <c r="F47" s="138"/>
    </row>
    <row r="48" spans="1:6" x14ac:dyDescent="0.25">
      <c r="A48" s="1"/>
      <c r="B48" s="139"/>
      <c r="C48" s="139"/>
      <c r="D48" s="139"/>
      <c r="E48" s="138"/>
      <c r="F48" s="138"/>
    </row>
    <row r="49" spans="1:6" x14ac:dyDescent="0.25">
      <c r="A49" s="1"/>
      <c r="B49" s="139"/>
      <c r="C49" s="139"/>
      <c r="D49" s="139"/>
      <c r="E49" s="138"/>
      <c r="F49" s="138"/>
    </row>
    <row r="50" spans="1:6" x14ac:dyDescent="0.25">
      <c r="A50" s="1"/>
      <c r="B50" s="139"/>
      <c r="C50" s="139"/>
      <c r="D50" s="139"/>
      <c r="E50" s="138"/>
      <c r="F50" s="138"/>
    </row>
    <row r="51" spans="1:6" x14ac:dyDescent="0.25">
      <c r="A51" s="1"/>
      <c r="B51" s="139"/>
      <c r="C51" s="139"/>
      <c r="D51" s="139"/>
      <c r="E51" s="138"/>
      <c r="F51" s="138"/>
    </row>
    <row r="52" spans="1:6" x14ac:dyDescent="0.25">
      <c r="A52" s="1"/>
      <c r="B52" s="139"/>
      <c r="C52" s="139"/>
      <c r="D52" s="139"/>
      <c r="E52" s="138"/>
      <c r="F52" s="138"/>
    </row>
    <row r="53" spans="1:6" x14ac:dyDescent="0.25">
      <c r="A53" s="1"/>
      <c r="B53" s="139"/>
      <c r="C53" s="139"/>
      <c r="D53" s="139"/>
      <c r="E53" s="138"/>
      <c r="F53" s="138"/>
    </row>
    <row r="54" spans="1:6" x14ac:dyDescent="0.25">
      <c r="A54" s="1"/>
      <c r="B54" s="139"/>
      <c r="C54" s="139"/>
      <c r="D54" s="139"/>
      <c r="E54" s="138"/>
      <c r="F54" s="138"/>
    </row>
    <row r="55" spans="1:6" x14ac:dyDescent="0.25">
      <c r="A55" s="1"/>
      <c r="B55" s="139"/>
      <c r="C55" s="139"/>
      <c r="D55" s="139"/>
      <c r="E55" s="138"/>
      <c r="F55" s="138"/>
    </row>
    <row r="56" spans="1:6" x14ac:dyDescent="0.25">
      <c r="A56" s="1"/>
      <c r="B56" s="139"/>
      <c r="C56" s="139"/>
      <c r="D56" s="139"/>
      <c r="E56" s="138"/>
      <c r="F56" s="138"/>
    </row>
    <row r="57" spans="1:6" x14ac:dyDescent="0.25">
      <c r="A57" s="1"/>
      <c r="B57" s="139"/>
      <c r="C57" s="139"/>
      <c r="D57" s="139"/>
      <c r="E57" s="138"/>
      <c r="F57" s="138"/>
    </row>
    <row r="58" spans="1:6" x14ac:dyDescent="0.25">
      <c r="A58" s="1"/>
      <c r="B58" s="139"/>
      <c r="C58" s="139"/>
      <c r="D58" s="139"/>
      <c r="E58" s="138"/>
      <c r="F58" s="138"/>
    </row>
    <row r="59" spans="1:6" x14ac:dyDescent="0.25">
      <c r="A59" s="1"/>
      <c r="B59" s="139"/>
      <c r="C59" s="139"/>
      <c r="D59" s="139"/>
      <c r="E59" s="138"/>
      <c r="F59" s="138"/>
    </row>
    <row r="60" spans="1:6" x14ac:dyDescent="0.25">
      <c r="A60" s="1"/>
      <c r="B60" s="139"/>
      <c r="C60" s="139"/>
      <c r="D60" s="139"/>
      <c r="E60" s="138"/>
      <c r="F60" s="138"/>
    </row>
    <row r="61" spans="1:6" x14ac:dyDescent="0.25">
      <c r="A61" s="1"/>
      <c r="B61" s="139"/>
      <c r="C61" s="139"/>
      <c r="D61" s="139"/>
      <c r="E61" s="138"/>
      <c r="F61" s="138"/>
    </row>
    <row r="62" spans="1:6" x14ac:dyDescent="0.25">
      <c r="A62" s="1"/>
      <c r="B62" s="139"/>
      <c r="C62" s="139"/>
      <c r="D62" s="139"/>
      <c r="E62" s="138"/>
      <c r="F62" s="138"/>
    </row>
    <row r="63" spans="1:6" x14ac:dyDescent="0.25">
      <c r="A63" s="1"/>
      <c r="B63" s="139"/>
      <c r="C63" s="139"/>
      <c r="D63" s="139"/>
      <c r="E63" s="138"/>
      <c r="F63" s="138"/>
    </row>
    <row r="64" spans="1:6" x14ac:dyDescent="0.25">
      <c r="A64" s="1"/>
      <c r="B64" s="139"/>
      <c r="C64" s="139"/>
      <c r="D64" s="139"/>
      <c r="E64" s="138"/>
      <c r="F64" s="138"/>
    </row>
    <row r="65" spans="1:6" x14ac:dyDescent="0.25">
      <c r="A65" s="1"/>
      <c r="B65" s="139"/>
      <c r="C65" s="139"/>
      <c r="D65" s="139"/>
      <c r="E65" s="138"/>
      <c r="F65" s="138"/>
    </row>
    <row r="66" spans="1:6" x14ac:dyDescent="0.25">
      <c r="A66" s="1"/>
      <c r="B66" s="139"/>
      <c r="C66" s="139"/>
      <c r="D66" s="139"/>
      <c r="E66" s="138"/>
      <c r="F66" s="138"/>
    </row>
    <row r="67" spans="1:6" x14ac:dyDescent="0.25">
      <c r="A67" s="1"/>
      <c r="B67" s="1"/>
      <c r="C67" s="1"/>
      <c r="D67" s="1"/>
      <c r="E67" s="1"/>
      <c r="F67" s="1"/>
    </row>
    <row r="68" spans="1:6" x14ac:dyDescent="0.25">
      <c r="A68" s="1"/>
      <c r="B68" s="1"/>
      <c r="C68" s="1"/>
      <c r="D68" s="1"/>
      <c r="E68" s="1"/>
      <c r="F68" s="1"/>
    </row>
    <row r="69" spans="1:6" x14ac:dyDescent="0.25">
      <c r="A69" s="1"/>
      <c r="B69" s="1"/>
      <c r="C69" s="1"/>
      <c r="D69" s="1"/>
      <c r="E69" s="1"/>
      <c r="F69" s="1"/>
    </row>
    <row r="70" spans="1:6" x14ac:dyDescent="0.25">
      <c r="A70" s="1"/>
      <c r="B70" s="1"/>
      <c r="C70" s="1"/>
      <c r="D70" s="1"/>
      <c r="E70" s="1"/>
      <c r="F70" s="1"/>
    </row>
    <row r="71" spans="1:6" x14ac:dyDescent="0.25">
      <c r="A71" s="1"/>
      <c r="B71" s="1"/>
      <c r="C71" s="1"/>
      <c r="D71" s="1"/>
      <c r="E71" s="1"/>
      <c r="F71" s="1"/>
    </row>
    <row r="72" spans="1:6" x14ac:dyDescent="0.25">
      <c r="A72" s="1"/>
      <c r="B72" s="1"/>
      <c r="C72" s="1"/>
      <c r="D72" s="1"/>
      <c r="E72" s="1"/>
      <c r="F72" s="1"/>
    </row>
    <row r="73" spans="1:6" x14ac:dyDescent="0.25">
      <c r="A73" s="1"/>
      <c r="B73" s="1"/>
      <c r="C73" s="1"/>
      <c r="D73" s="1"/>
      <c r="E73" s="1"/>
      <c r="F73" s="1"/>
    </row>
    <row r="74" spans="1:6" x14ac:dyDescent="0.25">
      <c r="A74" s="1"/>
      <c r="B74" s="1"/>
      <c r="C74" s="1"/>
      <c r="D74" s="1"/>
      <c r="E74" s="1"/>
      <c r="F74" s="1"/>
    </row>
    <row r="75" spans="1:6" x14ac:dyDescent="0.25">
      <c r="A75" s="1"/>
      <c r="B75" s="1"/>
      <c r="C75" s="1"/>
      <c r="D75" s="1"/>
      <c r="E75" s="1"/>
      <c r="F75" s="1"/>
    </row>
    <row r="76" spans="1:6" x14ac:dyDescent="0.25">
      <c r="A76" s="1"/>
      <c r="B76" s="1"/>
      <c r="C76" s="1"/>
      <c r="D76" s="1"/>
      <c r="E76" s="1"/>
      <c r="F76" s="1"/>
    </row>
    <row r="77" spans="1:6" x14ac:dyDescent="0.25">
      <c r="A77" s="1"/>
      <c r="B77" s="1"/>
      <c r="C77" s="1"/>
      <c r="D77" s="1"/>
      <c r="E77" s="1"/>
      <c r="F77" s="1"/>
    </row>
    <row r="78" spans="1:6" x14ac:dyDescent="0.25">
      <c r="A78" s="1"/>
      <c r="B78" s="1"/>
      <c r="C78" s="1"/>
      <c r="D78" s="1"/>
      <c r="E78" s="1"/>
      <c r="F78" s="1"/>
    </row>
    <row r="79" spans="1:6" x14ac:dyDescent="0.25">
      <c r="A79" s="1"/>
      <c r="B79" s="1"/>
      <c r="C79" s="1"/>
      <c r="D79" s="1"/>
      <c r="E79" s="1"/>
      <c r="F79" s="1"/>
    </row>
    <row r="80" spans="1:6" x14ac:dyDescent="0.25">
      <c r="A80" s="1"/>
      <c r="B80" s="1"/>
      <c r="C80" s="1"/>
      <c r="D80" s="1"/>
      <c r="E80" s="1"/>
      <c r="F80" s="1"/>
    </row>
    <row r="81" spans="1:6" x14ac:dyDescent="0.25">
      <c r="A81" s="1"/>
      <c r="B81" s="1"/>
      <c r="C81" s="1"/>
      <c r="D81" s="1"/>
      <c r="E81" s="1"/>
      <c r="F81" s="1"/>
    </row>
    <row r="82" spans="1:6" x14ac:dyDescent="0.25">
      <c r="A82" s="1"/>
      <c r="B82" s="1"/>
      <c r="C82" s="1"/>
      <c r="D82" s="1"/>
      <c r="E82" s="1"/>
      <c r="F82" s="1"/>
    </row>
    <row r="83" spans="1:6" x14ac:dyDescent="0.25">
      <c r="A83" s="1"/>
      <c r="B83" s="1"/>
      <c r="C83" s="1"/>
      <c r="D83" s="1"/>
      <c r="E83" s="1"/>
      <c r="F83" s="1"/>
    </row>
    <row r="84" spans="1:6" x14ac:dyDescent="0.25">
      <c r="A84" s="1"/>
      <c r="B84" s="1"/>
      <c r="C84" s="1"/>
      <c r="D84" s="1"/>
      <c r="E84" s="1"/>
      <c r="F84" s="1"/>
    </row>
    <row r="85" spans="1:6" x14ac:dyDescent="0.25">
      <c r="A85" s="1"/>
      <c r="B85" s="1"/>
      <c r="C85" s="1"/>
      <c r="D85" s="1"/>
      <c r="E85" s="1"/>
      <c r="F85" s="1"/>
    </row>
    <row r="86" spans="1:6" x14ac:dyDescent="0.25">
      <c r="A86" s="1"/>
      <c r="B86" s="1"/>
      <c r="C86" s="1"/>
      <c r="D86" s="1"/>
      <c r="E86" s="1"/>
      <c r="F86" s="1"/>
    </row>
    <row r="87" spans="1:6" x14ac:dyDescent="0.25">
      <c r="A87" s="1"/>
      <c r="B87" s="1"/>
      <c r="C87" s="1"/>
      <c r="D87" s="1"/>
      <c r="E87" s="1"/>
      <c r="F87" s="1"/>
    </row>
    <row r="88" spans="1:6" x14ac:dyDescent="0.25">
      <c r="A88" s="1"/>
      <c r="B88" s="1"/>
      <c r="C88" s="1"/>
      <c r="D88" s="1"/>
      <c r="E88" s="1"/>
      <c r="F88" s="1"/>
    </row>
    <row r="89" spans="1:6" x14ac:dyDescent="0.25">
      <c r="A89" s="1"/>
      <c r="B89" s="1"/>
      <c r="C89" s="1"/>
      <c r="D89" s="1"/>
      <c r="E89" s="1"/>
      <c r="F89" s="1"/>
    </row>
    <row r="90" spans="1:6" x14ac:dyDescent="0.25">
      <c r="A90" s="1"/>
      <c r="B90" s="1"/>
      <c r="C90" s="1"/>
      <c r="D90" s="1"/>
      <c r="E90" s="1"/>
      <c r="F90" s="1"/>
    </row>
    <row r="91" spans="1:6" x14ac:dyDescent="0.25">
      <c r="A91" s="1"/>
      <c r="B91" s="1"/>
      <c r="C91" s="1"/>
      <c r="D91" s="1"/>
      <c r="E91" s="1"/>
      <c r="F91" s="1"/>
    </row>
    <row r="92" spans="1:6" x14ac:dyDescent="0.25">
      <c r="A92" s="1"/>
      <c r="B92" s="1"/>
      <c r="C92" s="1"/>
      <c r="D92" s="1"/>
      <c r="E92" s="1"/>
      <c r="F92" s="1"/>
    </row>
    <row r="93" spans="1:6" x14ac:dyDescent="0.25">
      <c r="A93" s="1"/>
      <c r="B93" s="1"/>
      <c r="C93" s="1"/>
      <c r="D93" s="1"/>
      <c r="E93" s="1"/>
      <c r="F93" s="1"/>
    </row>
    <row r="94" spans="1:6" x14ac:dyDescent="0.25">
      <c r="A94" s="1"/>
      <c r="B94" s="1"/>
      <c r="C94" s="1"/>
      <c r="D94" s="1"/>
      <c r="E94" s="1"/>
      <c r="F94" s="1"/>
    </row>
    <row r="95" spans="1:6" x14ac:dyDescent="0.25">
      <c r="A95" s="1"/>
      <c r="B95" s="1"/>
      <c r="C95" s="1"/>
      <c r="D95" s="1"/>
      <c r="E95" s="1"/>
      <c r="F95" s="1"/>
    </row>
    <row r="96" spans="1:6" x14ac:dyDescent="0.25">
      <c r="A96" s="1"/>
      <c r="B96" s="1"/>
      <c r="C96" s="1"/>
      <c r="D96" s="1"/>
      <c r="E96" s="1"/>
      <c r="F96" s="1"/>
    </row>
    <row r="97" spans="1:6" x14ac:dyDescent="0.25">
      <c r="A97" s="1"/>
      <c r="B97" s="1"/>
      <c r="C97" s="1"/>
      <c r="D97" s="1"/>
      <c r="E97" s="1"/>
      <c r="F97" s="1"/>
    </row>
    <row r="98" spans="1:6" x14ac:dyDescent="0.25">
      <c r="A98" s="1"/>
      <c r="B98" s="1"/>
      <c r="C98" s="1"/>
      <c r="D98" s="1"/>
      <c r="E98" s="1"/>
      <c r="F98" s="1"/>
    </row>
    <row r="99" spans="1:6" x14ac:dyDescent="0.25">
      <c r="A99" s="1"/>
      <c r="B99" s="1"/>
      <c r="C99" s="1"/>
      <c r="D99" s="1"/>
      <c r="E99" s="1"/>
      <c r="F99" s="1"/>
    </row>
    <row r="100" spans="1:6" x14ac:dyDescent="0.25">
      <c r="A100" s="1"/>
      <c r="B100" s="1"/>
      <c r="C100" s="1"/>
      <c r="D100" s="1"/>
      <c r="E100" s="1"/>
      <c r="F100" s="1"/>
    </row>
    <row r="101" spans="1:6" x14ac:dyDescent="0.25">
      <c r="A101" s="1"/>
      <c r="B101" s="1"/>
      <c r="C101" s="1"/>
      <c r="D101" s="1"/>
      <c r="E101" s="1"/>
      <c r="F101" s="1"/>
    </row>
    <row r="102" spans="1:6" x14ac:dyDescent="0.25">
      <c r="A102" s="1"/>
      <c r="B102" s="1"/>
      <c r="C102" s="1"/>
      <c r="D102" s="1"/>
      <c r="E102" s="1"/>
      <c r="F102" s="1"/>
    </row>
    <row r="103" spans="1:6" x14ac:dyDescent="0.25">
      <c r="A103" s="1"/>
      <c r="B103" s="1"/>
      <c r="C103" s="1"/>
      <c r="D103" s="1"/>
      <c r="E103" s="1"/>
      <c r="F103" s="1"/>
    </row>
    <row r="104" spans="1:6" x14ac:dyDescent="0.25">
      <c r="A104" s="1"/>
      <c r="B104" s="1"/>
      <c r="C104" s="1"/>
      <c r="D104" s="1"/>
      <c r="E104" s="1"/>
      <c r="F104" s="1"/>
    </row>
    <row r="105" spans="1:6" x14ac:dyDescent="0.25">
      <c r="A105" s="1"/>
      <c r="B105" s="1"/>
      <c r="C105" s="1"/>
      <c r="D105" s="1"/>
      <c r="E105" s="1"/>
      <c r="F105" s="1"/>
    </row>
    <row r="106" spans="1:6" x14ac:dyDescent="0.25">
      <c r="A106" s="1"/>
      <c r="B106" s="1"/>
      <c r="C106" s="1"/>
      <c r="D106" s="1"/>
      <c r="E106" s="1"/>
      <c r="F106" s="1"/>
    </row>
    <row r="107" spans="1:6" x14ac:dyDescent="0.25">
      <c r="A107" s="1"/>
      <c r="B107" s="1"/>
      <c r="C107" s="1"/>
      <c r="D107" s="1"/>
      <c r="E107" s="1"/>
      <c r="F107" s="1"/>
    </row>
    <row r="108" spans="1:6" x14ac:dyDescent="0.25">
      <c r="A108" s="1"/>
      <c r="B108" s="1"/>
      <c r="C108" s="1"/>
      <c r="D108" s="1"/>
      <c r="E108" s="1"/>
      <c r="F108" s="1"/>
    </row>
    <row r="109" spans="1:6" x14ac:dyDescent="0.25">
      <c r="A109" s="1"/>
      <c r="B109" s="1"/>
      <c r="C109" s="1"/>
      <c r="D109" s="1"/>
      <c r="E109" s="1"/>
      <c r="F109" s="1"/>
    </row>
    <row r="110" spans="1:6" x14ac:dyDescent="0.25">
      <c r="A110" s="1"/>
      <c r="B110" s="1"/>
      <c r="C110" s="1"/>
      <c r="D110" s="1"/>
      <c r="E110" s="1"/>
      <c r="F110" s="1"/>
    </row>
    <row r="111" spans="1:6" x14ac:dyDescent="0.25">
      <c r="A111" s="1"/>
      <c r="B111" s="1"/>
      <c r="C111" s="1"/>
      <c r="D111" s="1"/>
      <c r="E111" s="1"/>
      <c r="F111" s="1"/>
    </row>
    <row r="112" spans="1:6" x14ac:dyDescent="0.25">
      <c r="A112" s="1"/>
      <c r="B112" s="1"/>
      <c r="C112" s="1"/>
      <c r="D112" s="1"/>
      <c r="E112" s="1"/>
      <c r="F112" s="1"/>
    </row>
    <row r="113" spans="1:6" x14ac:dyDescent="0.25">
      <c r="A113" s="1"/>
      <c r="B113" s="1"/>
      <c r="C113" s="1"/>
      <c r="D113" s="1"/>
      <c r="E113" s="1"/>
      <c r="F113" s="1"/>
    </row>
    <row r="114" spans="1:6" x14ac:dyDescent="0.25">
      <c r="A114" s="1"/>
      <c r="B114" s="1"/>
      <c r="C114" s="1"/>
      <c r="D114" s="1"/>
      <c r="E114" s="1"/>
      <c r="F114" s="1"/>
    </row>
    <row r="115" spans="1:6" x14ac:dyDescent="0.25">
      <c r="A115" s="1"/>
      <c r="B115" s="1"/>
      <c r="C115" s="1"/>
      <c r="D115" s="1"/>
      <c r="E115" s="1"/>
      <c r="F115" s="1"/>
    </row>
    <row r="116" spans="1:6" x14ac:dyDescent="0.25">
      <c r="A116" s="1"/>
      <c r="B116" s="1"/>
      <c r="C116" s="1"/>
      <c r="D116" s="1"/>
      <c r="E116" s="1"/>
      <c r="F116" s="1"/>
    </row>
    <row r="117" spans="1:6" x14ac:dyDescent="0.25">
      <c r="A117" s="1"/>
      <c r="B117" s="1"/>
      <c r="C117" s="1"/>
      <c r="D117" s="1"/>
      <c r="E117" s="1"/>
      <c r="F117" s="1"/>
    </row>
    <row r="118" spans="1:6" x14ac:dyDescent="0.25">
      <c r="A118" s="1"/>
      <c r="B118" s="1"/>
      <c r="C118" s="1"/>
      <c r="D118" s="1"/>
      <c r="E118" s="1"/>
      <c r="F118" s="1"/>
    </row>
    <row r="119" spans="1:6" x14ac:dyDescent="0.25">
      <c r="A119" s="1"/>
      <c r="B119" s="1"/>
      <c r="C119" s="1"/>
      <c r="D119" s="1"/>
      <c r="E119" s="1"/>
      <c r="F119" s="1"/>
    </row>
    <row r="120" spans="1:6" x14ac:dyDescent="0.25">
      <c r="A120" s="1"/>
      <c r="B120" s="1"/>
      <c r="C120" s="1"/>
      <c r="D120" s="1"/>
      <c r="E120" s="1"/>
      <c r="F120" s="1"/>
    </row>
    <row r="121" spans="1:6" x14ac:dyDescent="0.25">
      <c r="A121" s="1"/>
      <c r="B121" s="1"/>
      <c r="C121" s="1"/>
      <c r="D121" s="1"/>
      <c r="E121" s="1"/>
      <c r="F121" s="1"/>
    </row>
    <row r="122" spans="1:6" x14ac:dyDescent="0.25">
      <c r="A122" s="1"/>
      <c r="B122" s="1"/>
      <c r="C122" s="1"/>
      <c r="D122" s="1"/>
      <c r="E122" s="1"/>
      <c r="F122" s="1"/>
    </row>
    <row r="123" spans="1:6" x14ac:dyDescent="0.25">
      <c r="A123" s="1"/>
      <c r="B123" s="1"/>
      <c r="C123" s="1"/>
      <c r="D123" s="1"/>
      <c r="E123" s="1"/>
      <c r="F123" s="1"/>
    </row>
    <row r="124" spans="1:6" x14ac:dyDescent="0.25">
      <c r="A124" s="1"/>
      <c r="B124" s="1"/>
      <c r="C124" s="1"/>
      <c r="D124" s="1"/>
      <c r="E124" s="1"/>
      <c r="F124" s="1"/>
    </row>
    <row r="125" spans="1:6" x14ac:dyDescent="0.25">
      <c r="A125" s="1"/>
      <c r="B125" s="1"/>
      <c r="C125" s="1"/>
      <c r="D125" s="1"/>
      <c r="E125" s="1"/>
      <c r="F125" s="1"/>
    </row>
    <row r="126" spans="1:6" x14ac:dyDescent="0.25">
      <c r="A126" s="1"/>
      <c r="B126" s="1"/>
      <c r="C126" s="1"/>
      <c r="D126" s="1"/>
      <c r="E126" s="1"/>
      <c r="F126" s="1"/>
    </row>
    <row r="127" spans="1:6" x14ac:dyDescent="0.25">
      <c r="A127" s="1"/>
      <c r="B127" s="1"/>
      <c r="C127" s="1"/>
      <c r="D127" s="1"/>
      <c r="E127" s="1"/>
      <c r="F127" s="1"/>
    </row>
    <row r="128" spans="1:6" x14ac:dyDescent="0.25">
      <c r="A128" s="1"/>
      <c r="B128" s="1"/>
      <c r="C128" s="1"/>
      <c r="D128" s="1"/>
      <c r="E128" s="1"/>
      <c r="F128" s="1"/>
    </row>
    <row r="129" spans="1:6" x14ac:dyDescent="0.25">
      <c r="A129" s="1"/>
      <c r="B129" s="1"/>
      <c r="C129" s="1"/>
      <c r="D129" s="1"/>
      <c r="E129" s="1"/>
      <c r="F129" s="1"/>
    </row>
    <row r="130" spans="1:6" x14ac:dyDescent="0.25">
      <c r="A130" s="1"/>
      <c r="B130" s="1"/>
      <c r="C130" s="1"/>
      <c r="D130" s="1"/>
      <c r="E130" s="1"/>
      <c r="F130" s="1"/>
    </row>
    <row r="131" spans="1:6" x14ac:dyDescent="0.25">
      <c r="A131" s="1"/>
      <c r="B131" s="1"/>
      <c r="C131" s="1"/>
      <c r="D131" s="1"/>
      <c r="E131" s="1"/>
      <c r="F131" s="1"/>
    </row>
    <row r="132" spans="1:6" x14ac:dyDescent="0.25">
      <c r="A132" s="1"/>
      <c r="B132" s="1"/>
      <c r="C132" s="1"/>
      <c r="D132" s="1"/>
      <c r="E132" s="1"/>
      <c r="F132" s="1"/>
    </row>
    <row r="133" spans="1:6" x14ac:dyDescent="0.25">
      <c r="A133" s="1"/>
      <c r="B133" s="1"/>
      <c r="C133" s="1"/>
      <c r="D133" s="1"/>
      <c r="E133" s="1"/>
      <c r="F133" s="1"/>
    </row>
    <row r="134" spans="1:6" x14ac:dyDescent="0.25">
      <c r="A134" s="1"/>
      <c r="B134" s="1"/>
      <c r="C134" s="1"/>
      <c r="D134" s="1"/>
      <c r="E134" s="1"/>
      <c r="F134" s="1"/>
    </row>
    <row r="135" spans="1:6" x14ac:dyDescent="0.25">
      <c r="A135" s="1"/>
      <c r="B135" s="1"/>
      <c r="C135" s="1"/>
      <c r="D135" s="1"/>
      <c r="E135" s="1"/>
      <c r="F135" s="1"/>
    </row>
    <row r="136" spans="1:6" x14ac:dyDescent="0.25">
      <c r="A136" s="1"/>
      <c r="B136" s="1"/>
      <c r="C136" s="1"/>
      <c r="D136" s="1"/>
      <c r="E136" s="1"/>
      <c r="F136" s="1"/>
    </row>
    <row r="137" spans="1:6" x14ac:dyDescent="0.25">
      <c r="A137" s="1"/>
      <c r="B137" s="1"/>
      <c r="C137" s="1"/>
      <c r="D137" s="1"/>
      <c r="E137" s="1"/>
      <c r="F137" s="1"/>
    </row>
    <row r="138" spans="1:6" x14ac:dyDescent="0.25">
      <c r="A138" s="1"/>
      <c r="B138" s="1"/>
      <c r="C138" s="1"/>
      <c r="D138" s="1"/>
      <c r="E138" s="1"/>
      <c r="F138" s="1"/>
    </row>
    <row r="139" spans="1:6" x14ac:dyDescent="0.25">
      <c r="A139" s="1"/>
      <c r="B139" s="1"/>
      <c r="C139" s="1"/>
      <c r="D139" s="1"/>
      <c r="E139" s="1"/>
      <c r="F139" s="1"/>
    </row>
    <row r="140" spans="1:6" x14ac:dyDescent="0.25">
      <c r="A140" s="1"/>
      <c r="B140" s="1"/>
      <c r="C140" s="1"/>
      <c r="D140" s="1"/>
      <c r="E140" s="1"/>
      <c r="F140" s="1"/>
    </row>
    <row r="141" spans="1:6" x14ac:dyDescent="0.25">
      <c r="A141" s="1"/>
      <c r="B141" s="1"/>
      <c r="C141" s="1"/>
      <c r="D141" s="1"/>
      <c r="E141" s="1"/>
      <c r="F141" s="1"/>
    </row>
    <row r="142" spans="1:6" x14ac:dyDescent="0.25">
      <c r="A142" s="1"/>
      <c r="B142" s="1"/>
      <c r="C142" s="1"/>
      <c r="D142" s="1"/>
      <c r="E142" s="1"/>
      <c r="F142" s="1"/>
    </row>
    <row r="143" spans="1:6" x14ac:dyDescent="0.25">
      <c r="A143" s="1"/>
      <c r="B143" s="1"/>
      <c r="C143" s="1"/>
      <c r="D143" s="1"/>
      <c r="E143" s="1"/>
      <c r="F143" s="1"/>
    </row>
    <row r="144" spans="1:6" x14ac:dyDescent="0.25">
      <c r="A144" s="1"/>
      <c r="B144" s="1"/>
      <c r="C144" s="1"/>
      <c r="D144" s="1"/>
      <c r="E144" s="1"/>
      <c r="F144" s="1"/>
    </row>
    <row r="145" spans="1:6" x14ac:dyDescent="0.25">
      <c r="A145" s="1"/>
      <c r="B145" s="1"/>
      <c r="C145" s="1"/>
      <c r="D145" s="1"/>
      <c r="E145" s="1"/>
      <c r="F145" s="1"/>
    </row>
    <row r="146" spans="1:6" x14ac:dyDescent="0.25">
      <c r="A146" s="1"/>
      <c r="B146" s="1"/>
      <c r="C146" s="1"/>
      <c r="D146" s="1"/>
      <c r="E146" s="1"/>
      <c r="F146" s="1"/>
    </row>
    <row r="147" spans="1:6" x14ac:dyDescent="0.25">
      <c r="A147" s="1"/>
      <c r="B147" s="1"/>
      <c r="C147" s="1"/>
      <c r="D147" s="1"/>
      <c r="E147" s="1"/>
      <c r="F147" s="1"/>
    </row>
    <row r="148" spans="1:6" x14ac:dyDescent="0.25">
      <c r="A148" s="1"/>
      <c r="B148" s="1"/>
      <c r="C148" s="1"/>
      <c r="D148" s="1"/>
      <c r="E148" s="1"/>
      <c r="F148" s="1"/>
    </row>
    <row r="149" spans="1:6" x14ac:dyDescent="0.25">
      <c r="A149" s="1"/>
      <c r="B149" s="1"/>
      <c r="C149" s="1"/>
      <c r="D149" s="1"/>
      <c r="E149" s="1"/>
      <c r="F149" s="1"/>
    </row>
    <row r="150" spans="1:6" x14ac:dyDescent="0.25">
      <c r="A150" s="1"/>
      <c r="B150" s="1"/>
      <c r="C150" s="1"/>
      <c r="D150" s="1"/>
      <c r="E150" s="1"/>
      <c r="F150" s="1"/>
    </row>
    <row r="151" spans="1:6" x14ac:dyDescent="0.25">
      <c r="A151" s="1"/>
      <c r="B151" s="1"/>
      <c r="C151" s="1"/>
      <c r="D151" s="1"/>
      <c r="E151" s="1"/>
      <c r="F151" s="1"/>
    </row>
    <row r="152" spans="1:6" x14ac:dyDescent="0.25">
      <c r="A152" s="1"/>
      <c r="B152" s="1"/>
      <c r="C152" s="1"/>
      <c r="D152" s="1"/>
      <c r="E152" s="1"/>
      <c r="F152" s="1"/>
    </row>
    <row r="153" spans="1:6" x14ac:dyDescent="0.25">
      <c r="A153" s="1"/>
      <c r="B153" s="1"/>
      <c r="C153" s="1"/>
      <c r="D153" s="1"/>
      <c r="E153" s="1"/>
      <c r="F153" s="1"/>
    </row>
    <row r="154" spans="1:6" x14ac:dyDescent="0.25">
      <c r="A154" s="1"/>
      <c r="B154" s="1"/>
      <c r="C154" s="1"/>
      <c r="D154" s="1"/>
      <c r="E154" s="1"/>
      <c r="F154" s="1"/>
    </row>
    <row r="155" spans="1:6" x14ac:dyDescent="0.25">
      <c r="A155" s="1"/>
      <c r="B155" s="1"/>
      <c r="C155" s="1"/>
      <c r="D155" s="1"/>
      <c r="E155" s="1"/>
      <c r="F155" s="1"/>
    </row>
    <row r="156" spans="1:6" x14ac:dyDescent="0.25">
      <c r="A156" s="1"/>
      <c r="B156" s="1"/>
      <c r="C156" s="1"/>
      <c r="D156" s="1"/>
      <c r="E156" s="1"/>
      <c r="F156" s="1"/>
    </row>
    <row r="157" spans="1:6" x14ac:dyDescent="0.25">
      <c r="A157" s="1"/>
      <c r="B157" s="1"/>
      <c r="C157" s="1"/>
      <c r="D157" s="1"/>
      <c r="E157" s="1"/>
      <c r="F157" s="1"/>
    </row>
    <row r="158" spans="1:6" x14ac:dyDescent="0.25">
      <c r="A158" s="1"/>
      <c r="B158" s="1"/>
      <c r="C158" s="1"/>
      <c r="D158" s="1"/>
      <c r="E158" s="1"/>
      <c r="F158" s="1"/>
    </row>
    <row r="159" spans="1:6" x14ac:dyDescent="0.25">
      <c r="A159" s="1"/>
      <c r="B159" s="1"/>
      <c r="C159" s="1"/>
      <c r="D159" s="1"/>
      <c r="E159" s="1"/>
      <c r="F159" s="1"/>
    </row>
    <row r="160" spans="1:6" x14ac:dyDescent="0.25">
      <c r="A160" s="1"/>
      <c r="B160" s="1"/>
      <c r="C160" s="1"/>
      <c r="D160" s="1"/>
      <c r="E160" s="1"/>
      <c r="F160" s="1"/>
    </row>
    <row r="161" spans="1:6" x14ac:dyDescent="0.25">
      <c r="A161" s="1"/>
      <c r="B161" s="1"/>
      <c r="C161" s="1"/>
      <c r="D161" s="1"/>
      <c r="E161" s="1"/>
      <c r="F161" s="1"/>
    </row>
    <row r="162" spans="1:6" x14ac:dyDescent="0.25">
      <c r="A162" s="1"/>
      <c r="B162" s="1"/>
      <c r="C162" s="1"/>
      <c r="D162" s="1"/>
      <c r="E162" s="1"/>
      <c r="F162" s="1"/>
    </row>
    <row r="163" spans="1:6" x14ac:dyDescent="0.25">
      <c r="A163" s="1"/>
      <c r="B163" s="1"/>
      <c r="C163" s="1"/>
      <c r="D163" s="1"/>
      <c r="E163" s="1"/>
      <c r="F163" s="1"/>
    </row>
    <row r="164" spans="1:6" x14ac:dyDescent="0.25">
      <c r="A164" s="1"/>
      <c r="B164" s="1"/>
      <c r="C164" s="1"/>
      <c r="D164" s="1"/>
      <c r="E164" s="1"/>
      <c r="F164" s="1"/>
    </row>
    <row r="165" spans="1:6" x14ac:dyDescent="0.25">
      <c r="A165" s="1"/>
      <c r="B165" s="1"/>
      <c r="C165" s="1"/>
      <c r="D165" s="1"/>
      <c r="E165" s="1"/>
      <c r="F165" s="1"/>
    </row>
    <row r="166" spans="1:6" x14ac:dyDescent="0.25">
      <c r="A166" s="1"/>
      <c r="B166" s="1"/>
      <c r="C166" s="1"/>
      <c r="D166" s="1"/>
      <c r="E166" s="1"/>
      <c r="F166" s="1"/>
    </row>
    <row r="167" spans="1:6" x14ac:dyDescent="0.25">
      <c r="A167" s="1"/>
      <c r="B167" s="1"/>
      <c r="C167" s="1"/>
      <c r="D167" s="1"/>
      <c r="E167" s="1"/>
      <c r="F167" s="1"/>
    </row>
    <row r="168" spans="1:6" x14ac:dyDescent="0.25">
      <c r="A168" s="1"/>
      <c r="B168" s="1"/>
      <c r="C168" s="1"/>
      <c r="D168" s="1"/>
      <c r="E168" s="1"/>
      <c r="F168" s="1"/>
    </row>
    <row r="169" spans="1:6" x14ac:dyDescent="0.25">
      <c r="A169" s="1"/>
      <c r="B169" s="1"/>
      <c r="C169" s="1"/>
      <c r="D169" s="1"/>
      <c r="E169" s="1"/>
      <c r="F169" s="1"/>
    </row>
    <row r="170" spans="1:6" x14ac:dyDescent="0.25">
      <c r="A170" s="1"/>
      <c r="B170" s="1"/>
      <c r="C170" s="1"/>
      <c r="D170" s="1"/>
      <c r="E170" s="1"/>
      <c r="F170" s="1"/>
    </row>
    <row r="171" spans="1:6" x14ac:dyDescent="0.25">
      <c r="A171" s="1"/>
      <c r="B171" s="1"/>
      <c r="C171" s="1"/>
      <c r="D171" s="1"/>
      <c r="E171" s="1"/>
      <c r="F171" s="1"/>
    </row>
    <row r="172" spans="1:6" x14ac:dyDescent="0.25">
      <c r="A172" s="1"/>
      <c r="B172" s="1"/>
      <c r="C172" s="1"/>
      <c r="D172" s="1"/>
      <c r="E172" s="1"/>
      <c r="F172" s="1"/>
    </row>
    <row r="173" spans="1:6" x14ac:dyDescent="0.25">
      <c r="A173" s="1"/>
      <c r="B173" s="1"/>
      <c r="C173" s="1"/>
      <c r="D173" s="1"/>
      <c r="E173" s="1"/>
      <c r="F173" s="1"/>
    </row>
    <row r="174" spans="1:6" x14ac:dyDescent="0.25">
      <c r="A174" s="1"/>
      <c r="B174" s="1"/>
      <c r="C174" s="1"/>
      <c r="D174" s="1"/>
      <c r="E174" s="1"/>
      <c r="F174" s="1"/>
    </row>
    <row r="175" spans="1:6" x14ac:dyDescent="0.25">
      <c r="A175" s="1"/>
      <c r="B175" s="1"/>
      <c r="C175" s="1"/>
      <c r="D175" s="1"/>
      <c r="E175" s="1"/>
      <c r="F175" s="1"/>
    </row>
    <row r="176" spans="1:6" x14ac:dyDescent="0.25">
      <c r="A176" s="1"/>
      <c r="B176" s="1"/>
      <c r="C176" s="1"/>
      <c r="D176" s="1"/>
      <c r="E176" s="1"/>
      <c r="F176" s="1"/>
    </row>
    <row r="177" spans="1:6" x14ac:dyDescent="0.25">
      <c r="A177" s="1"/>
      <c r="B177" s="1"/>
      <c r="C177" s="1"/>
      <c r="D177" s="1"/>
      <c r="E177" s="1"/>
      <c r="F177" s="1"/>
    </row>
    <row r="178" spans="1:6" x14ac:dyDescent="0.25">
      <c r="A178" s="1"/>
      <c r="B178" s="1"/>
      <c r="C178" s="1"/>
      <c r="D178" s="1"/>
      <c r="E178" s="1"/>
      <c r="F178" s="1"/>
    </row>
    <row r="179" spans="1:6" x14ac:dyDescent="0.25">
      <c r="A179" s="1"/>
      <c r="B179" s="1"/>
      <c r="C179" s="1"/>
      <c r="D179" s="1"/>
      <c r="E179" s="1"/>
      <c r="F179" s="1"/>
    </row>
    <row r="180" spans="1:6" x14ac:dyDescent="0.25">
      <c r="A180" s="1"/>
      <c r="B180" s="1"/>
      <c r="C180" s="1"/>
      <c r="D180" s="1"/>
      <c r="E180" s="1"/>
      <c r="F180" s="1"/>
    </row>
    <row r="181" spans="1:6" x14ac:dyDescent="0.25">
      <c r="A181" s="1"/>
      <c r="B181" s="1"/>
      <c r="C181" s="1"/>
      <c r="D181" s="1"/>
      <c r="E181" s="1"/>
      <c r="F181" s="1"/>
    </row>
    <row r="182" spans="1:6" x14ac:dyDescent="0.25">
      <c r="A182" s="1"/>
      <c r="B182" s="1"/>
      <c r="C182" s="1"/>
      <c r="D182" s="1"/>
      <c r="E182" s="1"/>
      <c r="F182" s="1"/>
    </row>
    <row r="183" spans="1:6" x14ac:dyDescent="0.25">
      <c r="A183" s="1"/>
      <c r="B183" s="1"/>
      <c r="C183" s="1"/>
      <c r="D183" s="1"/>
      <c r="E183" s="1"/>
      <c r="F183" s="1"/>
    </row>
    <row r="184" spans="1:6" x14ac:dyDescent="0.25">
      <c r="A184" s="1"/>
      <c r="B184" s="1"/>
      <c r="C184" s="1"/>
      <c r="D184" s="1"/>
      <c r="E184" s="1"/>
      <c r="F184" s="1"/>
    </row>
    <row r="185" spans="1:6" x14ac:dyDescent="0.25">
      <c r="A185" s="1"/>
      <c r="B185" s="1"/>
      <c r="C185" s="1"/>
      <c r="D185" s="1"/>
      <c r="E185" s="1"/>
      <c r="F185" s="1"/>
    </row>
    <row r="186" spans="1:6" x14ac:dyDescent="0.25">
      <c r="A186" s="1"/>
      <c r="B186" s="1"/>
      <c r="C186" s="1"/>
      <c r="D186" s="1"/>
      <c r="E186" s="1"/>
      <c r="F186" s="1"/>
    </row>
    <row r="187" spans="1:6" x14ac:dyDescent="0.25">
      <c r="A187" s="1"/>
      <c r="B187" s="1"/>
      <c r="C187" s="1"/>
      <c r="D187" s="1"/>
      <c r="E187" s="1"/>
      <c r="F187" s="1"/>
    </row>
    <row r="188" spans="1:6" x14ac:dyDescent="0.25">
      <c r="A188" s="1"/>
      <c r="B188" s="1"/>
      <c r="C188" s="1"/>
      <c r="D188" s="1"/>
      <c r="E188" s="1"/>
      <c r="F188" s="1"/>
    </row>
    <row r="189" spans="1:6" x14ac:dyDescent="0.25">
      <c r="A189" s="1"/>
      <c r="B189" s="1"/>
      <c r="C189" s="1"/>
      <c r="D189" s="1"/>
      <c r="E189" s="1"/>
      <c r="F189" s="1"/>
    </row>
    <row r="190" spans="1:6" x14ac:dyDescent="0.25">
      <c r="A190" s="1"/>
      <c r="B190" s="1"/>
      <c r="C190" s="1"/>
      <c r="D190" s="1"/>
      <c r="E190" s="1"/>
      <c r="F190" s="1"/>
    </row>
    <row r="191" spans="1:6" x14ac:dyDescent="0.25">
      <c r="A191" s="1"/>
      <c r="B191" s="1"/>
      <c r="C191" s="1"/>
      <c r="D191" s="1"/>
      <c r="E191" s="1"/>
      <c r="F191" s="1"/>
    </row>
    <row r="192" spans="1:6" x14ac:dyDescent="0.25">
      <c r="A192" s="1"/>
      <c r="B192" s="1"/>
      <c r="C192" s="1"/>
      <c r="D192" s="1"/>
      <c r="E192" s="1"/>
      <c r="F192" s="1"/>
    </row>
    <row r="193" spans="1:6" x14ac:dyDescent="0.25">
      <c r="A193" s="1"/>
      <c r="B193" s="1"/>
      <c r="C193" s="1"/>
      <c r="D193" s="1"/>
      <c r="E193" s="1"/>
      <c r="F193" s="1"/>
    </row>
    <row r="194" spans="1:6" x14ac:dyDescent="0.25">
      <c r="A194" s="1"/>
      <c r="B194" s="1"/>
      <c r="C194" s="1"/>
      <c r="D194" s="1"/>
      <c r="E194" s="1"/>
      <c r="F194" s="1"/>
    </row>
    <row r="195" spans="1:6" x14ac:dyDescent="0.25">
      <c r="A195" s="1"/>
      <c r="B195" s="1"/>
      <c r="C195" s="1"/>
      <c r="D195" s="1"/>
      <c r="E195" s="1"/>
      <c r="F195" s="1"/>
    </row>
    <row r="196" spans="1:6" x14ac:dyDescent="0.25">
      <c r="A196" s="1"/>
      <c r="B196" s="1"/>
      <c r="C196" s="1"/>
      <c r="D196" s="1"/>
      <c r="E196" s="1"/>
      <c r="F196" s="1"/>
    </row>
    <row r="197" spans="1:6" x14ac:dyDescent="0.25">
      <c r="A197" s="1"/>
      <c r="B197" s="1"/>
      <c r="C197" s="1"/>
      <c r="D197" s="1"/>
      <c r="E197" s="1"/>
      <c r="F197" s="1"/>
    </row>
    <row r="198" spans="1:6" x14ac:dyDescent="0.25">
      <c r="A198" s="1"/>
      <c r="B198" s="1"/>
      <c r="C198" s="1"/>
      <c r="D198" s="1"/>
      <c r="E198" s="1"/>
      <c r="F198" s="1"/>
    </row>
    <row r="199" spans="1:6" x14ac:dyDescent="0.25">
      <c r="A199" s="1"/>
      <c r="B199" s="1"/>
      <c r="C199" s="1"/>
      <c r="D199" s="1"/>
      <c r="E199" s="1"/>
      <c r="F199" s="1"/>
    </row>
    <row r="200" spans="1:6" x14ac:dyDescent="0.25">
      <c r="A200" s="1"/>
      <c r="B200" s="1"/>
      <c r="C200" s="1"/>
      <c r="D200" s="1"/>
      <c r="E200" s="1"/>
      <c r="F200" s="1"/>
    </row>
    <row r="201" spans="1:6" x14ac:dyDescent="0.25">
      <c r="A201" s="1"/>
      <c r="B201" s="1"/>
      <c r="C201" s="1"/>
      <c r="D201" s="1"/>
      <c r="E201" s="1"/>
      <c r="F201" s="1"/>
    </row>
    <row r="202" spans="1:6" x14ac:dyDescent="0.25">
      <c r="A202" s="1"/>
      <c r="B202" s="1"/>
      <c r="C202" s="1"/>
      <c r="D202" s="1"/>
      <c r="E202" s="1"/>
      <c r="F202" s="1"/>
    </row>
    <row r="203" spans="1:6" x14ac:dyDescent="0.25">
      <c r="A203" s="1"/>
      <c r="B203" s="1"/>
      <c r="C203" s="1"/>
      <c r="D203" s="1"/>
      <c r="E203" s="1"/>
      <c r="F203" s="1"/>
    </row>
    <row r="204" spans="1:6" x14ac:dyDescent="0.25">
      <c r="A204" s="1"/>
      <c r="B204" s="1"/>
      <c r="C204" s="1"/>
      <c r="D204" s="1"/>
      <c r="E204" s="1"/>
      <c r="F204" s="1"/>
    </row>
    <row r="205" spans="1:6" x14ac:dyDescent="0.25">
      <c r="A205" s="1"/>
      <c r="B205" s="1"/>
      <c r="C205" s="1"/>
      <c r="D205" s="1"/>
      <c r="E205" s="1"/>
      <c r="F205" s="1"/>
    </row>
    <row r="206" spans="1:6" x14ac:dyDescent="0.25">
      <c r="A206" s="1"/>
      <c r="B206" s="1"/>
      <c r="C206" s="1"/>
      <c r="D206" s="1"/>
      <c r="E206" s="1"/>
      <c r="F206" s="1"/>
    </row>
    <row r="207" spans="1:6" x14ac:dyDescent="0.25">
      <c r="A207" s="1"/>
      <c r="B207" s="1"/>
      <c r="C207" s="1"/>
      <c r="D207" s="1"/>
      <c r="E207" s="1"/>
      <c r="F207" s="1"/>
    </row>
    <row r="208" spans="1:6" x14ac:dyDescent="0.25">
      <c r="A208" s="1"/>
      <c r="B208" s="1"/>
      <c r="C208" s="1"/>
      <c r="D208" s="1"/>
      <c r="E208" s="1"/>
      <c r="F208" s="1"/>
    </row>
    <row r="209" spans="1:6" x14ac:dyDescent="0.25">
      <c r="A209" s="1"/>
      <c r="B209" s="1"/>
      <c r="C209" s="1"/>
      <c r="D209" s="1"/>
      <c r="E209" s="1"/>
      <c r="F209" s="1"/>
    </row>
    <row r="210" spans="1:6" x14ac:dyDescent="0.25">
      <c r="A210" s="1"/>
      <c r="B210" s="1"/>
      <c r="C210" s="1"/>
      <c r="D210" s="1"/>
      <c r="E210" s="1"/>
      <c r="F210" s="1"/>
    </row>
    <row r="211" spans="1:6" x14ac:dyDescent="0.25">
      <c r="A211" s="1"/>
      <c r="B211" s="1"/>
      <c r="C211" s="1"/>
      <c r="D211" s="1"/>
      <c r="E211" s="1"/>
      <c r="F211" s="1"/>
    </row>
    <row r="212" spans="1:6" x14ac:dyDescent="0.25">
      <c r="A212" s="1"/>
      <c r="B212" s="1"/>
      <c r="C212" s="1"/>
      <c r="D212" s="1"/>
      <c r="E212" s="1"/>
      <c r="F212" s="1"/>
    </row>
    <row r="213" spans="1:6" x14ac:dyDescent="0.25">
      <c r="A213" s="1"/>
      <c r="B213" s="1"/>
      <c r="C213" s="1"/>
      <c r="D213" s="1"/>
      <c r="E213" s="1"/>
      <c r="F213" s="1"/>
    </row>
    <row r="214" spans="1:6" x14ac:dyDescent="0.25">
      <c r="A214" s="1"/>
      <c r="B214" s="1"/>
      <c r="C214" s="1"/>
      <c r="D214" s="1"/>
      <c r="E214" s="1"/>
      <c r="F214" s="1"/>
    </row>
    <row r="215" spans="1:6" x14ac:dyDescent="0.25">
      <c r="A215" s="1"/>
      <c r="B215" s="1"/>
      <c r="C215" s="1"/>
      <c r="D215" s="1"/>
      <c r="E215" s="1"/>
      <c r="F215" s="1"/>
    </row>
    <row r="216" spans="1:6" x14ac:dyDescent="0.25">
      <c r="A216" s="1"/>
      <c r="B216" s="1"/>
      <c r="C216" s="1"/>
      <c r="D216" s="1"/>
      <c r="E216" s="1"/>
      <c r="F216" s="1"/>
    </row>
    <row r="217" spans="1:6" x14ac:dyDescent="0.25">
      <c r="A217" s="1"/>
      <c r="B217" s="1"/>
      <c r="C217" s="1"/>
      <c r="D217" s="1"/>
      <c r="E217" s="1"/>
      <c r="F217" s="1"/>
    </row>
    <row r="218" spans="1:6" x14ac:dyDescent="0.25">
      <c r="A218" s="1"/>
      <c r="B218" s="1"/>
      <c r="C218" s="1"/>
      <c r="D218" s="1"/>
      <c r="E218" s="1"/>
      <c r="F218" s="1"/>
    </row>
    <row r="219" spans="1:6" x14ac:dyDescent="0.25">
      <c r="A219" s="1"/>
      <c r="B219" s="1"/>
      <c r="C219" s="1"/>
      <c r="D219" s="1"/>
      <c r="E219" s="1"/>
      <c r="F219" s="1"/>
    </row>
    <row r="220" spans="1:6" x14ac:dyDescent="0.25">
      <c r="A220" s="1"/>
      <c r="B220" s="1"/>
      <c r="C220" s="1"/>
      <c r="D220" s="1"/>
      <c r="E220" s="1"/>
      <c r="F220" s="1"/>
    </row>
    <row r="221" spans="1:6" x14ac:dyDescent="0.25">
      <c r="A221" s="1"/>
      <c r="B221" s="1"/>
      <c r="C221" s="1"/>
      <c r="D221" s="1"/>
      <c r="E221" s="1"/>
      <c r="F221" s="1"/>
    </row>
    <row r="222" spans="1:6" x14ac:dyDescent="0.25">
      <c r="A222" s="1"/>
      <c r="B222" s="1"/>
      <c r="C222" s="1"/>
      <c r="D222" s="1"/>
      <c r="E222" s="1"/>
      <c r="F222" s="1"/>
    </row>
    <row r="223" spans="1:6" x14ac:dyDescent="0.25">
      <c r="A223" s="1"/>
      <c r="B223" s="1"/>
      <c r="C223" s="1"/>
      <c r="D223" s="1"/>
      <c r="E223" s="1"/>
      <c r="F223" s="1"/>
    </row>
    <row r="224" spans="1:6" x14ac:dyDescent="0.25">
      <c r="A224" s="1"/>
      <c r="B224" s="1"/>
      <c r="C224" s="1"/>
      <c r="D224" s="1"/>
      <c r="E224" s="1"/>
      <c r="F224" s="1"/>
    </row>
    <row r="225" spans="1:6" x14ac:dyDescent="0.25">
      <c r="A225" s="1"/>
      <c r="B225" s="1"/>
      <c r="C225" s="1"/>
      <c r="D225" s="1"/>
      <c r="E225" s="1"/>
      <c r="F225" s="1"/>
    </row>
    <row r="226" spans="1:6" x14ac:dyDescent="0.25">
      <c r="A226" s="1"/>
      <c r="B226" s="1"/>
      <c r="C226" s="1"/>
      <c r="D226" s="1"/>
      <c r="E226" s="1"/>
      <c r="F226" s="1"/>
    </row>
    <row r="227" spans="1:6" x14ac:dyDescent="0.25">
      <c r="A227" s="1"/>
      <c r="B227" s="1"/>
      <c r="C227" s="1"/>
      <c r="D227" s="1"/>
      <c r="E227" s="1"/>
      <c r="F227" s="1"/>
    </row>
    <row r="228" spans="1:6" x14ac:dyDescent="0.25">
      <c r="A228" s="1"/>
      <c r="B228" s="1"/>
      <c r="C228" s="1"/>
      <c r="D228" s="1"/>
      <c r="E228" s="1"/>
      <c r="F228" s="1"/>
    </row>
    <row r="229" spans="1:6" x14ac:dyDescent="0.25">
      <c r="A229" s="1"/>
      <c r="B229" s="1"/>
      <c r="C229" s="1"/>
      <c r="D229" s="1"/>
      <c r="E229" s="1"/>
      <c r="F229" s="1"/>
    </row>
    <row r="230" spans="1:6" x14ac:dyDescent="0.25">
      <c r="A230" s="1"/>
      <c r="B230" s="1"/>
      <c r="C230" s="1"/>
      <c r="D230" s="1"/>
      <c r="E230" s="1"/>
      <c r="F230" s="1"/>
    </row>
    <row r="231" spans="1:6" x14ac:dyDescent="0.25">
      <c r="A231" s="1"/>
      <c r="B231" s="1"/>
      <c r="C231" s="1"/>
      <c r="D231" s="1"/>
      <c r="E231" s="1"/>
      <c r="F231" s="1"/>
    </row>
    <row r="232" spans="1:6" x14ac:dyDescent="0.25">
      <c r="A232" s="1"/>
      <c r="B232" s="1"/>
      <c r="C232" s="1"/>
      <c r="D232" s="1"/>
      <c r="E232" s="1"/>
      <c r="F232" s="1"/>
    </row>
    <row r="233" spans="1:6" x14ac:dyDescent="0.25">
      <c r="A233" s="1"/>
      <c r="B233" s="1"/>
      <c r="C233" s="1"/>
      <c r="D233" s="1"/>
      <c r="E233" s="1"/>
      <c r="F233" s="1"/>
    </row>
    <row r="234" spans="1:6" x14ac:dyDescent="0.25">
      <c r="A234" s="1"/>
      <c r="B234" s="1"/>
      <c r="C234" s="1"/>
      <c r="D234" s="1"/>
      <c r="E234" s="1"/>
      <c r="F234" s="1"/>
    </row>
    <row r="235" spans="1:6" x14ac:dyDescent="0.25">
      <c r="A235" s="1"/>
      <c r="B235" s="1"/>
      <c r="C235" s="1"/>
      <c r="D235" s="1"/>
      <c r="E235" s="1"/>
      <c r="F235" s="1"/>
    </row>
    <row r="236" spans="1:6" x14ac:dyDescent="0.25">
      <c r="A236" s="1"/>
      <c r="B236" s="1"/>
      <c r="C236" s="1"/>
      <c r="D236" s="1"/>
      <c r="E236" s="1"/>
      <c r="F236" s="1"/>
    </row>
    <row r="237" spans="1:6" x14ac:dyDescent="0.25">
      <c r="A237" s="1"/>
      <c r="B237" s="1"/>
      <c r="C237" s="1"/>
      <c r="D237" s="1"/>
      <c r="E237" s="1"/>
      <c r="F237" s="1"/>
    </row>
    <row r="238" spans="1:6" x14ac:dyDescent="0.25">
      <c r="A238" s="1"/>
      <c r="B238" s="1"/>
      <c r="C238" s="1"/>
      <c r="D238" s="1"/>
      <c r="E238" s="1"/>
      <c r="F238" s="1"/>
    </row>
    <row r="239" spans="1:6" x14ac:dyDescent="0.25">
      <c r="A239" s="1"/>
      <c r="B239" s="1"/>
      <c r="C239" s="1"/>
      <c r="D239" s="1"/>
      <c r="E239" s="1"/>
      <c r="F239" s="1"/>
    </row>
    <row r="240" spans="1:6" x14ac:dyDescent="0.25">
      <c r="A240" s="1"/>
      <c r="B240" s="1"/>
      <c r="C240" s="1"/>
      <c r="D240" s="1"/>
      <c r="E240" s="1"/>
      <c r="F240" s="1"/>
    </row>
    <row r="241" spans="1:6" x14ac:dyDescent="0.25">
      <c r="A241" s="1"/>
      <c r="B241" s="1"/>
      <c r="C241" s="1"/>
      <c r="D241" s="1"/>
      <c r="E241" s="1"/>
      <c r="F241" s="1"/>
    </row>
    <row r="242" spans="1:6" x14ac:dyDescent="0.25">
      <c r="A242" s="1"/>
      <c r="B242" s="1"/>
      <c r="C242" s="1"/>
      <c r="D242" s="1"/>
      <c r="E242" s="1"/>
      <c r="F242" s="1"/>
    </row>
    <row r="243" spans="1:6" x14ac:dyDescent="0.25">
      <c r="A243" s="1"/>
      <c r="B243" s="1"/>
      <c r="C243" s="1"/>
      <c r="D243" s="1"/>
      <c r="E243" s="1"/>
      <c r="F243" s="1"/>
    </row>
    <row r="244" spans="1:6" x14ac:dyDescent="0.25">
      <c r="A244" s="1"/>
      <c r="B244" s="1"/>
      <c r="C244" s="1"/>
      <c r="D244" s="1"/>
      <c r="E244" s="1"/>
      <c r="F244" s="1"/>
    </row>
    <row r="245" spans="1:6" x14ac:dyDescent="0.25">
      <c r="A245" s="1"/>
      <c r="B245" s="1"/>
      <c r="C245" s="1"/>
      <c r="D245" s="1"/>
      <c r="E245" s="1"/>
      <c r="F245" s="1"/>
    </row>
    <row r="246" spans="1:6" x14ac:dyDescent="0.25">
      <c r="A246" s="1"/>
      <c r="B246" s="1"/>
      <c r="C246" s="1"/>
      <c r="D246" s="1"/>
      <c r="E246" s="1"/>
      <c r="F246" s="1"/>
    </row>
    <row r="247" spans="1:6" x14ac:dyDescent="0.25">
      <c r="A247" s="1"/>
      <c r="B247" s="1"/>
      <c r="C247" s="1"/>
      <c r="D247" s="1"/>
      <c r="E247" s="1"/>
      <c r="F247" s="1"/>
    </row>
    <row r="248" spans="1:6" x14ac:dyDescent="0.25">
      <c r="A248" s="1"/>
      <c r="B248" s="1"/>
      <c r="C248" s="1"/>
      <c r="D248" s="1"/>
      <c r="E248" s="1"/>
      <c r="F248" s="1"/>
    </row>
    <row r="249" spans="1:6" x14ac:dyDescent="0.25">
      <c r="A249" s="1"/>
      <c r="B249" s="1"/>
      <c r="C249" s="1"/>
      <c r="D249" s="1"/>
      <c r="E249" s="1"/>
      <c r="F249" s="1"/>
    </row>
    <row r="250" spans="1:6" x14ac:dyDescent="0.25">
      <c r="A250" s="1"/>
      <c r="B250" s="1"/>
      <c r="C250" s="1"/>
      <c r="D250" s="1"/>
      <c r="E250" s="1"/>
      <c r="F250" s="1"/>
    </row>
    <row r="251" spans="1:6" x14ac:dyDescent="0.25">
      <c r="A251" s="1"/>
      <c r="B251" s="1"/>
      <c r="C251" s="1"/>
      <c r="D251" s="1"/>
      <c r="E251" s="1"/>
      <c r="F251" s="1"/>
    </row>
    <row r="252" spans="1:6" x14ac:dyDescent="0.25">
      <c r="A252" s="1"/>
      <c r="B252" s="1"/>
      <c r="C252" s="1"/>
      <c r="D252" s="1"/>
      <c r="E252" s="1"/>
      <c r="F252" s="1"/>
    </row>
    <row r="253" spans="1:6" x14ac:dyDescent="0.25">
      <c r="A253" s="1"/>
      <c r="B253" s="1"/>
      <c r="C253" s="1"/>
      <c r="D253" s="1"/>
      <c r="E253" s="1"/>
      <c r="F253" s="1"/>
    </row>
    <row r="254" spans="1:6" x14ac:dyDescent="0.25">
      <c r="A254" s="1"/>
      <c r="B254" s="1"/>
      <c r="C254" s="1"/>
      <c r="D254" s="1"/>
      <c r="E254" s="1"/>
      <c r="F254" s="1"/>
    </row>
    <row r="255" spans="1:6" x14ac:dyDescent="0.25">
      <c r="A255" s="1"/>
      <c r="B255" s="1"/>
      <c r="C255" s="1"/>
      <c r="D255" s="1"/>
      <c r="E255" s="1"/>
      <c r="F255" s="1"/>
    </row>
    <row r="256" spans="1:6" x14ac:dyDescent="0.25">
      <c r="A256" s="1"/>
      <c r="B256" s="1"/>
      <c r="C256" s="1"/>
      <c r="D256" s="1"/>
      <c r="E256" s="1"/>
      <c r="F256" s="1"/>
    </row>
    <row r="257" spans="1:6" x14ac:dyDescent="0.25">
      <c r="A257" s="1"/>
      <c r="B257" s="1"/>
      <c r="C257" s="1"/>
      <c r="D257" s="1"/>
      <c r="E257" s="1"/>
      <c r="F257" s="1"/>
    </row>
    <row r="258" spans="1:6" x14ac:dyDescent="0.25">
      <c r="A258" s="1"/>
      <c r="B258" s="1"/>
      <c r="C258" s="1"/>
      <c r="D258" s="1"/>
      <c r="E258" s="1"/>
      <c r="F258" s="1"/>
    </row>
    <row r="259" spans="1:6" x14ac:dyDescent="0.25">
      <c r="A259" s="1"/>
      <c r="B259" s="1"/>
      <c r="C259" s="1"/>
      <c r="D259" s="1"/>
      <c r="E259" s="1"/>
      <c r="F259" s="1"/>
    </row>
    <row r="260" spans="1:6" x14ac:dyDescent="0.25">
      <c r="A260" s="1"/>
      <c r="B260" s="1"/>
      <c r="C260" s="1"/>
      <c r="D260" s="1"/>
      <c r="E260" s="1"/>
      <c r="F260" s="1"/>
    </row>
    <row r="261" spans="1:6" x14ac:dyDescent="0.25">
      <c r="A261" s="1"/>
      <c r="B261" s="1"/>
      <c r="C261" s="1"/>
      <c r="D261" s="1"/>
      <c r="E261" s="1"/>
      <c r="F261" s="1"/>
    </row>
    <row r="262" spans="1:6" x14ac:dyDescent="0.25">
      <c r="A262" s="1"/>
      <c r="B262" s="1"/>
      <c r="C262" s="1"/>
      <c r="D262" s="1"/>
      <c r="E262" s="1"/>
      <c r="F262" s="1"/>
    </row>
    <row r="263" spans="1:6" x14ac:dyDescent="0.25">
      <c r="A263" s="1"/>
      <c r="B263" s="1"/>
      <c r="C263" s="1"/>
      <c r="D263" s="1"/>
      <c r="E263" s="1"/>
      <c r="F263" s="1"/>
    </row>
    <row r="264" spans="1:6" x14ac:dyDescent="0.25">
      <c r="A264" s="1"/>
      <c r="B264" s="1"/>
      <c r="C264" s="1"/>
      <c r="D264" s="1"/>
      <c r="E264" s="1"/>
      <c r="F264" s="1"/>
    </row>
    <row r="265" spans="1:6" x14ac:dyDescent="0.25">
      <c r="A265" s="1"/>
      <c r="B265" s="1"/>
      <c r="C265" s="1"/>
      <c r="D265" s="1"/>
      <c r="E265" s="1"/>
      <c r="F265" s="1"/>
    </row>
    <row r="266" spans="1:6" x14ac:dyDescent="0.25">
      <c r="A266" s="1"/>
      <c r="B266" s="1"/>
      <c r="C266" s="1"/>
      <c r="D266" s="1"/>
      <c r="E266" s="1"/>
      <c r="F266" s="1"/>
    </row>
    <row r="267" spans="1:6" x14ac:dyDescent="0.25">
      <c r="A267" s="1"/>
      <c r="B267" s="1"/>
      <c r="C267" s="1"/>
      <c r="D267" s="1"/>
      <c r="E267" s="1"/>
      <c r="F267" s="1"/>
    </row>
    <row r="268" spans="1:6" x14ac:dyDescent="0.25">
      <c r="A268" s="1"/>
      <c r="B268" s="1"/>
      <c r="C268" s="1"/>
      <c r="D268" s="1"/>
      <c r="E268" s="1"/>
      <c r="F268" s="1"/>
    </row>
    <row r="269" spans="1:6" x14ac:dyDescent="0.25">
      <c r="A269" s="1"/>
      <c r="B269" s="1"/>
      <c r="C269" s="1"/>
      <c r="D269" s="1"/>
      <c r="E269" s="1"/>
      <c r="F269" s="1"/>
    </row>
    <row r="270" spans="1:6" x14ac:dyDescent="0.25">
      <c r="A270" s="1"/>
      <c r="B270" s="1"/>
      <c r="C270" s="1"/>
      <c r="D270" s="1"/>
      <c r="E270" s="1"/>
      <c r="F270" s="1"/>
    </row>
    <row r="271" spans="1:6" x14ac:dyDescent="0.25">
      <c r="A271" s="1"/>
      <c r="B271" s="1"/>
      <c r="C271" s="1"/>
      <c r="D271" s="1"/>
      <c r="E271" s="1"/>
      <c r="F271" s="1"/>
    </row>
    <row r="272" spans="1:6" x14ac:dyDescent="0.25">
      <c r="A272" s="1"/>
      <c r="B272" s="1"/>
      <c r="C272" s="1"/>
      <c r="D272" s="1"/>
      <c r="E272" s="1"/>
      <c r="F272" s="1"/>
    </row>
    <row r="273" spans="1:6" x14ac:dyDescent="0.25">
      <c r="A273" s="1"/>
      <c r="B273" s="1"/>
      <c r="C273" s="1"/>
      <c r="D273" s="1"/>
      <c r="E273" s="1"/>
      <c r="F273" s="1"/>
    </row>
    <row r="274" spans="1:6" x14ac:dyDescent="0.25">
      <c r="A274" s="1"/>
      <c r="B274" s="1"/>
      <c r="C274" s="1"/>
      <c r="D274" s="1"/>
      <c r="E274" s="1"/>
      <c r="F274" s="1"/>
    </row>
    <row r="275" spans="1:6" x14ac:dyDescent="0.25">
      <c r="A275" s="1"/>
      <c r="B275" s="1"/>
      <c r="C275" s="1"/>
      <c r="D275" s="1"/>
      <c r="E275" s="1"/>
      <c r="F275" s="1"/>
    </row>
    <row r="276" spans="1:6" x14ac:dyDescent="0.25">
      <c r="A276" s="1"/>
      <c r="B276" s="1"/>
      <c r="C276" s="1"/>
      <c r="D276" s="1"/>
      <c r="E276" s="1"/>
      <c r="F276" s="1"/>
    </row>
    <row r="277" spans="1:6" x14ac:dyDescent="0.25">
      <c r="A277" s="1"/>
      <c r="B277" s="1"/>
      <c r="C277" s="1"/>
      <c r="D277" s="1"/>
      <c r="E277" s="1"/>
      <c r="F277" s="1"/>
    </row>
    <row r="278" spans="1:6" x14ac:dyDescent="0.25">
      <c r="A278" s="1"/>
      <c r="B278" s="1"/>
      <c r="C278" s="1"/>
      <c r="D278" s="1"/>
      <c r="E278" s="1"/>
      <c r="F278" s="1"/>
    </row>
    <row r="279" spans="1:6" x14ac:dyDescent="0.25">
      <c r="A279" s="1"/>
      <c r="B279" s="1"/>
      <c r="C279" s="1"/>
      <c r="D279" s="1"/>
      <c r="E279" s="1"/>
      <c r="F279" s="1"/>
    </row>
    <row r="280" spans="1:6" x14ac:dyDescent="0.25">
      <c r="A280" s="1"/>
      <c r="B280" s="1"/>
      <c r="C280" s="1"/>
      <c r="D280" s="1"/>
      <c r="E280" s="1"/>
      <c r="F280" s="1"/>
    </row>
    <row r="281" spans="1:6" x14ac:dyDescent="0.25">
      <c r="A281" s="1"/>
      <c r="B281" s="1"/>
      <c r="C281" s="1"/>
      <c r="D281" s="1"/>
      <c r="E281" s="1"/>
      <c r="F281" s="1"/>
    </row>
    <row r="282" spans="1:6" x14ac:dyDescent="0.25">
      <c r="A282" s="1"/>
      <c r="B282" s="1"/>
      <c r="C282" s="1"/>
      <c r="D282" s="1"/>
      <c r="E282" s="1"/>
      <c r="F282" s="1"/>
    </row>
    <row r="283" spans="1:6" x14ac:dyDescent="0.25">
      <c r="A283" s="1"/>
      <c r="B283" s="1"/>
      <c r="C283" s="1"/>
      <c r="D283" s="1"/>
      <c r="E283" s="1"/>
      <c r="F283" s="1"/>
    </row>
    <row r="284" spans="1:6" x14ac:dyDescent="0.25">
      <c r="A284" s="1"/>
      <c r="B284" s="1"/>
      <c r="C284" s="1"/>
      <c r="D284" s="1"/>
      <c r="E284" s="1"/>
      <c r="F284" s="1"/>
    </row>
    <row r="285" spans="1:6" x14ac:dyDescent="0.25">
      <c r="A285" s="1"/>
      <c r="B285" s="1"/>
      <c r="C285" s="1"/>
      <c r="D285" s="1"/>
      <c r="E285" s="1"/>
      <c r="F285" s="1"/>
    </row>
    <row r="286" spans="1:6" x14ac:dyDescent="0.25">
      <c r="A286" s="1"/>
      <c r="B286" s="1"/>
      <c r="C286" s="1"/>
      <c r="D286" s="1"/>
      <c r="E286" s="1"/>
      <c r="F286" s="1"/>
    </row>
    <row r="287" spans="1:6" x14ac:dyDescent="0.25">
      <c r="A287" s="1"/>
      <c r="B287" s="1"/>
      <c r="C287" s="1"/>
      <c r="D287" s="1"/>
      <c r="E287" s="1"/>
      <c r="F287" s="1"/>
    </row>
    <row r="288" spans="1:6" x14ac:dyDescent="0.25">
      <c r="A288" s="1"/>
      <c r="B288" s="1"/>
      <c r="C288" s="1"/>
      <c r="D288" s="1"/>
      <c r="E288" s="1"/>
      <c r="F288" s="1"/>
    </row>
    <row r="289" spans="1:6" x14ac:dyDescent="0.25">
      <c r="A289" s="1"/>
      <c r="B289" s="1"/>
      <c r="C289" s="1"/>
      <c r="D289" s="1"/>
      <c r="E289" s="1"/>
      <c r="F289" s="1"/>
    </row>
    <row r="290" spans="1:6" x14ac:dyDescent="0.25">
      <c r="A290" s="1"/>
      <c r="B290" s="1"/>
      <c r="C290" s="1"/>
      <c r="D290" s="1"/>
      <c r="E290" s="1"/>
      <c r="F290" s="1"/>
    </row>
    <row r="291" spans="1:6" x14ac:dyDescent="0.25">
      <c r="A291" s="1"/>
      <c r="B291" s="1"/>
      <c r="C291" s="1"/>
      <c r="D291" s="1"/>
      <c r="E291" s="1"/>
      <c r="F291" s="1"/>
    </row>
    <row r="292" spans="1:6" x14ac:dyDescent="0.25">
      <c r="A292" s="1"/>
      <c r="B292" s="1"/>
      <c r="C292" s="1"/>
      <c r="D292" s="1"/>
      <c r="E292" s="1"/>
      <c r="F292" s="1"/>
    </row>
    <row r="293" spans="1:6" x14ac:dyDescent="0.25">
      <c r="A293" s="1"/>
      <c r="B293" s="1"/>
      <c r="C293" s="1"/>
      <c r="D293" s="1"/>
      <c r="E293" s="1"/>
      <c r="F293" s="1"/>
    </row>
    <row r="294" spans="1:6" x14ac:dyDescent="0.25">
      <c r="A294" s="1"/>
      <c r="B294" s="1"/>
      <c r="C294" s="1"/>
      <c r="D294" s="1"/>
      <c r="E294" s="1"/>
      <c r="F294" s="1"/>
    </row>
    <row r="295" spans="1:6" x14ac:dyDescent="0.25">
      <c r="A295" s="1"/>
      <c r="B295" s="1"/>
      <c r="C295" s="1"/>
      <c r="D295" s="1"/>
      <c r="E295" s="1"/>
      <c r="F295" s="1"/>
    </row>
    <row r="296" spans="1:6" x14ac:dyDescent="0.25">
      <c r="A296" s="1"/>
      <c r="B296" s="1"/>
      <c r="C296" s="1"/>
      <c r="D296" s="1"/>
      <c r="E296" s="1"/>
      <c r="F296" s="1"/>
    </row>
    <row r="297" spans="1:6" x14ac:dyDescent="0.25">
      <c r="A297" s="1"/>
      <c r="B297" s="1"/>
      <c r="C297" s="1"/>
      <c r="D297" s="1"/>
      <c r="E297" s="1"/>
      <c r="F297" s="1"/>
    </row>
    <row r="298" spans="1:6" x14ac:dyDescent="0.25">
      <c r="A298" s="1"/>
      <c r="B298" s="1"/>
      <c r="C298" s="1"/>
      <c r="D298" s="1"/>
      <c r="E298" s="1"/>
      <c r="F298" s="1"/>
    </row>
    <row r="299" spans="1:6" x14ac:dyDescent="0.25">
      <c r="A299" s="1"/>
      <c r="B299" s="1"/>
      <c r="C299" s="1"/>
      <c r="D299" s="1"/>
      <c r="E299" s="1"/>
      <c r="F299" s="1"/>
    </row>
    <row r="300" spans="1:6" x14ac:dyDescent="0.25">
      <c r="A300" s="1"/>
      <c r="B300" s="1"/>
      <c r="C300" s="1"/>
      <c r="D300" s="1"/>
      <c r="E300" s="1"/>
      <c r="F300" s="1"/>
    </row>
    <row r="301" spans="1:6" x14ac:dyDescent="0.25">
      <c r="A301" s="1"/>
      <c r="B301" s="1"/>
      <c r="C301" s="1"/>
      <c r="D301" s="1"/>
      <c r="E301" s="1"/>
      <c r="F301" s="1"/>
    </row>
    <row r="302" spans="1:6" x14ac:dyDescent="0.25">
      <c r="A302" s="1"/>
      <c r="B302" s="1"/>
      <c r="C302" s="1"/>
      <c r="D302" s="1"/>
      <c r="E302" s="1"/>
      <c r="F302" s="1"/>
    </row>
    <row r="303" spans="1:6" x14ac:dyDescent="0.25">
      <c r="A303" s="1"/>
      <c r="B303" s="1"/>
      <c r="C303" s="1"/>
      <c r="D303" s="1"/>
      <c r="E303" s="1"/>
      <c r="F303" s="1"/>
    </row>
    <row r="304" spans="1:6" x14ac:dyDescent="0.25">
      <c r="A304" s="1"/>
      <c r="B304" s="1"/>
      <c r="C304" s="1"/>
      <c r="D304" s="1"/>
      <c r="E304" s="1"/>
      <c r="F304" s="1"/>
    </row>
    <row r="305" spans="1:6" x14ac:dyDescent="0.25">
      <c r="A305" s="1"/>
      <c r="B305" s="1"/>
      <c r="C305" s="1"/>
      <c r="D305" s="1"/>
      <c r="E305" s="1"/>
      <c r="F305" s="1"/>
    </row>
    <row r="306" spans="1:6" x14ac:dyDescent="0.25">
      <c r="A306" s="1"/>
      <c r="B306" s="1"/>
      <c r="C306" s="1"/>
      <c r="D306" s="1"/>
      <c r="E306" s="1"/>
      <c r="F306" s="1"/>
    </row>
    <row r="307" spans="1:6" x14ac:dyDescent="0.25">
      <c r="A307" s="1"/>
      <c r="B307" s="1"/>
      <c r="C307" s="1"/>
      <c r="D307" s="1"/>
      <c r="E307" s="1"/>
      <c r="F307" s="1"/>
    </row>
    <row r="308" spans="1:6" x14ac:dyDescent="0.25">
      <c r="A308" s="1"/>
      <c r="B308" s="1"/>
      <c r="C308" s="1"/>
      <c r="D308" s="1"/>
      <c r="E308" s="1"/>
      <c r="F308" s="1"/>
    </row>
    <row r="309" spans="1:6" x14ac:dyDescent="0.25">
      <c r="A309" s="1"/>
      <c r="B309" s="1"/>
      <c r="C309" s="1"/>
      <c r="D309" s="1"/>
      <c r="E309" s="1"/>
      <c r="F309" s="1"/>
    </row>
    <row r="310" spans="1:6" x14ac:dyDescent="0.25">
      <c r="A310" s="1"/>
      <c r="B310" s="1"/>
      <c r="C310" s="1"/>
      <c r="D310" s="1"/>
      <c r="E310" s="1"/>
      <c r="F310" s="1"/>
    </row>
    <row r="311" spans="1:6" x14ac:dyDescent="0.25">
      <c r="A311" s="1"/>
      <c r="B311" s="1"/>
      <c r="C311" s="1"/>
      <c r="D311" s="1"/>
      <c r="E311" s="1"/>
      <c r="F311" s="1"/>
    </row>
    <row r="312" spans="1:6" x14ac:dyDescent="0.25">
      <c r="A312" s="1"/>
      <c r="B312" s="1"/>
      <c r="C312" s="1"/>
      <c r="D312" s="1"/>
      <c r="E312" s="1"/>
      <c r="F312" s="1"/>
    </row>
    <row r="313" spans="1:6" x14ac:dyDescent="0.25">
      <c r="A313" s="1"/>
      <c r="B313" s="1"/>
      <c r="C313" s="1"/>
      <c r="D313" s="1"/>
      <c r="E313" s="1"/>
      <c r="F313" s="1"/>
    </row>
    <row r="314" spans="1:6" x14ac:dyDescent="0.25">
      <c r="A314" s="1"/>
      <c r="B314" s="1"/>
      <c r="C314" s="1"/>
      <c r="D314" s="1"/>
      <c r="E314" s="1"/>
      <c r="F314" s="1"/>
    </row>
    <row r="315" spans="1:6" x14ac:dyDescent="0.25">
      <c r="A315" s="1"/>
      <c r="B315" s="1"/>
      <c r="C315" s="1"/>
      <c r="D315" s="1"/>
      <c r="E315" s="1"/>
      <c r="F315" s="1"/>
    </row>
    <row r="316" spans="1:6" x14ac:dyDescent="0.25">
      <c r="A316" s="1"/>
      <c r="B316" s="1"/>
      <c r="C316" s="1"/>
      <c r="D316" s="1"/>
      <c r="E316" s="1"/>
      <c r="F316" s="1"/>
    </row>
    <row r="317" spans="1:6" x14ac:dyDescent="0.25">
      <c r="A317" s="1"/>
      <c r="B317" s="1"/>
      <c r="C317" s="1"/>
      <c r="D317" s="1"/>
      <c r="E317" s="1"/>
      <c r="F317" s="1"/>
    </row>
    <row r="318" spans="1:6" x14ac:dyDescent="0.25">
      <c r="A318" s="1"/>
      <c r="B318" s="1"/>
      <c r="C318" s="1"/>
      <c r="D318" s="1"/>
      <c r="E318" s="1"/>
      <c r="F318" s="1"/>
    </row>
    <row r="319" spans="1:6" x14ac:dyDescent="0.25">
      <c r="A319" s="1"/>
      <c r="B319" s="1"/>
      <c r="C319" s="1"/>
      <c r="D319" s="1"/>
      <c r="E319" s="1"/>
      <c r="F319" s="1"/>
    </row>
    <row r="320" spans="1:6" x14ac:dyDescent="0.25">
      <c r="A320" s="1"/>
      <c r="B320" s="1"/>
      <c r="C320" s="1"/>
      <c r="D320" s="1"/>
      <c r="E320" s="1"/>
      <c r="F320" s="1"/>
    </row>
    <row r="321" spans="1:6" x14ac:dyDescent="0.25">
      <c r="A321" s="1"/>
      <c r="B321" s="1"/>
      <c r="C321" s="1"/>
      <c r="D321" s="1"/>
      <c r="E321" s="1"/>
      <c r="F321" s="1"/>
    </row>
    <row r="322" spans="1:6" x14ac:dyDescent="0.25">
      <c r="A322" s="1"/>
      <c r="B322" s="1"/>
      <c r="C322" s="1"/>
      <c r="D322" s="1"/>
      <c r="E322" s="1"/>
      <c r="F322" s="1"/>
    </row>
    <row r="323" spans="1:6" x14ac:dyDescent="0.25">
      <c r="A323" s="1"/>
      <c r="B323" s="1"/>
      <c r="C323" s="1"/>
      <c r="D323" s="1"/>
      <c r="E323" s="1"/>
      <c r="F323" s="1"/>
    </row>
    <row r="324" spans="1:6" x14ac:dyDescent="0.25">
      <c r="A324" s="1"/>
      <c r="B324" s="1"/>
      <c r="C324" s="1"/>
      <c r="D324" s="1"/>
      <c r="E324" s="1"/>
      <c r="F324" s="1"/>
    </row>
    <row r="325" spans="1:6" x14ac:dyDescent="0.25">
      <c r="A325" s="1"/>
      <c r="B325" s="1"/>
      <c r="C325" s="1"/>
      <c r="D325" s="1"/>
      <c r="E325" s="1"/>
      <c r="F325" s="1"/>
    </row>
    <row r="326" spans="1:6" x14ac:dyDescent="0.25">
      <c r="A326" s="1"/>
      <c r="B326" s="1"/>
      <c r="C326" s="1"/>
      <c r="D326" s="1"/>
      <c r="E326" s="1"/>
      <c r="F326" s="1"/>
    </row>
    <row r="327" spans="1:6" x14ac:dyDescent="0.25">
      <c r="A327" s="1"/>
      <c r="B327" s="1"/>
      <c r="C327" s="1"/>
      <c r="D327" s="1"/>
      <c r="E327" s="1"/>
      <c r="F327" s="1"/>
    </row>
    <row r="328" spans="1:6" x14ac:dyDescent="0.25">
      <c r="A328" s="1"/>
      <c r="B328" s="1"/>
      <c r="C328" s="1"/>
      <c r="D328" s="1"/>
      <c r="E328" s="1"/>
      <c r="F328" s="1"/>
    </row>
    <row r="329" spans="1:6" x14ac:dyDescent="0.25">
      <c r="A329" s="1"/>
      <c r="B329" s="1"/>
      <c r="C329" s="1"/>
      <c r="D329" s="1"/>
      <c r="E329" s="1"/>
      <c r="F329" s="1"/>
    </row>
    <row r="330" spans="1:6" x14ac:dyDescent="0.25">
      <c r="A330" s="1"/>
      <c r="B330" s="1"/>
      <c r="C330" s="1"/>
      <c r="D330" s="1"/>
      <c r="E330" s="1"/>
      <c r="F330" s="1"/>
    </row>
    <row r="331" spans="1:6" x14ac:dyDescent="0.25">
      <c r="A331" s="1"/>
      <c r="B331" s="1"/>
      <c r="C331" s="1"/>
      <c r="D331" s="1"/>
      <c r="E331" s="1"/>
      <c r="F331" s="1"/>
    </row>
    <row r="332" spans="1:6" x14ac:dyDescent="0.25">
      <c r="A332" s="1"/>
      <c r="B332" s="1"/>
      <c r="C332" s="1"/>
      <c r="D332" s="1"/>
      <c r="E332" s="1"/>
      <c r="F332" s="1"/>
    </row>
    <row r="333" spans="1:6" x14ac:dyDescent="0.25">
      <c r="A333" s="1"/>
      <c r="B333" s="1"/>
      <c r="C333" s="1"/>
      <c r="D333" s="1"/>
      <c r="E333" s="1"/>
      <c r="F333" s="1"/>
    </row>
    <row r="334" spans="1:6" x14ac:dyDescent="0.25">
      <c r="A334" s="1"/>
      <c r="B334" s="1"/>
      <c r="C334" s="1"/>
      <c r="D334" s="1"/>
      <c r="E334" s="1"/>
      <c r="F334" s="1"/>
    </row>
    <row r="335" spans="1:6" x14ac:dyDescent="0.25">
      <c r="A335" s="1"/>
      <c r="B335" s="1"/>
      <c r="C335" s="1"/>
      <c r="D335" s="1"/>
      <c r="E335" s="1"/>
      <c r="F335" s="1"/>
    </row>
    <row r="336" spans="1:6" x14ac:dyDescent="0.25">
      <c r="A336" s="1"/>
      <c r="B336" s="1"/>
      <c r="C336" s="1"/>
      <c r="D336" s="1"/>
      <c r="E336" s="1"/>
      <c r="F336" s="1"/>
    </row>
    <row r="337" spans="1:6" x14ac:dyDescent="0.25">
      <c r="A337" s="1"/>
      <c r="B337" s="1"/>
      <c r="C337" s="1"/>
      <c r="D337" s="1"/>
      <c r="E337" s="1"/>
      <c r="F337" s="1"/>
    </row>
    <row r="338" spans="1:6" x14ac:dyDescent="0.25">
      <c r="A338" s="1"/>
      <c r="B338" s="1"/>
      <c r="C338" s="1"/>
      <c r="D338" s="1"/>
      <c r="E338" s="1"/>
      <c r="F338" s="1"/>
    </row>
    <row r="339" spans="1:6" x14ac:dyDescent="0.25">
      <c r="A339" s="1"/>
      <c r="B339" s="1"/>
      <c r="C339" s="1"/>
      <c r="D339" s="1"/>
      <c r="E339" s="1"/>
      <c r="F339" s="1"/>
    </row>
    <row r="340" spans="1:6" x14ac:dyDescent="0.25">
      <c r="A340" s="1"/>
      <c r="B340" s="1"/>
      <c r="C340" s="1"/>
      <c r="D340" s="1"/>
      <c r="E340" s="1"/>
      <c r="F340" s="1"/>
    </row>
    <row r="341" spans="1:6" x14ac:dyDescent="0.25">
      <c r="A341" s="1"/>
      <c r="B341" s="1"/>
      <c r="C341" s="1"/>
      <c r="D341" s="1"/>
      <c r="E341" s="1"/>
      <c r="F341" s="1"/>
    </row>
    <row r="342" spans="1:6" x14ac:dyDescent="0.25">
      <c r="A342" s="1"/>
      <c r="B342" s="1"/>
      <c r="C342" s="1"/>
      <c r="D342" s="1"/>
      <c r="E342" s="1"/>
      <c r="F342" s="1"/>
    </row>
    <row r="343" spans="1:6" x14ac:dyDescent="0.25">
      <c r="A343" s="1"/>
      <c r="B343" s="1"/>
      <c r="C343" s="1"/>
      <c r="D343" s="1"/>
      <c r="E343" s="1"/>
      <c r="F343" s="1"/>
    </row>
    <row r="344" spans="1:6" x14ac:dyDescent="0.25">
      <c r="A344" s="1"/>
      <c r="B344" s="1"/>
      <c r="C344" s="1"/>
      <c r="D344" s="1"/>
      <c r="E344" s="1"/>
      <c r="F344" s="1"/>
    </row>
    <row r="345" spans="1:6" x14ac:dyDescent="0.25">
      <c r="A345" s="1"/>
      <c r="B345" s="1"/>
      <c r="C345" s="1"/>
      <c r="D345" s="1"/>
      <c r="E345" s="1"/>
      <c r="F345" s="1"/>
    </row>
    <row r="346" spans="1:6" x14ac:dyDescent="0.25">
      <c r="A346" s="1"/>
      <c r="B346" s="1"/>
      <c r="C346" s="1"/>
      <c r="D346" s="1"/>
      <c r="E346" s="1"/>
      <c r="F346" s="1"/>
    </row>
    <row r="347" spans="1:6" x14ac:dyDescent="0.25">
      <c r="A347" s="1"/>
      <c r="B347" s="1"/>
      <c r="C347" s="1"/>
      <c r="D347" s="1"/>
      <c r="E347" s="1"/>
      <c r="F347" s="1"/>
    </row>
    <row r="348" spans="1:6" x14ac:dyDescent="0.25">
      <c r="A348" s="1"/>
      <c r="B348" s="1"/>
      <c r="C348" s="1"/>
      <c r="D348" s="1"/>
      <c r="E348" s="1"/>
      <c r="F348" s="1"/>
    </row>
    <row r="349" spans="1:6" x14ac:dyDescent="0.25">
      <c r="A349" s="1"/>
      <c r="B349" s="1"/>
      <c r="C349" s="1"/>
      <c r="D349" s="1"/>
      <c r="E349" s="1"/>
      <c r="F349" s="1"/>
    </row>
    <row r="350" spans="1:6" x14ac:dyDescent="0.25">
      <c r="A350" s="1"/>
      <c r="B350" s="1"/>
      <c r="C350" s="1"/>
      <c r="D350" s="1"/>
      <c r="E350" s="1"/>
      <c r="F350" s="1"/>
    </row>
    <row r="351" spans="1:6" x14ac:dyDescent="0.25">
      <c r="A351" s="1"/>
      <c r="B351" s="1"/>
      <c r="C351" s="1"/>
      <c r="D351" s="1"/>
      <c r="E351" s="1"/>
      <c r="F351" s="1"/>
    </row>
    <row r="352" spans="1:6" x14ac:dyDescent="0.25">
      <c r="A352" s="1"/>
      <c r="B352" s="1"/>
      <c r="C352" s="1"/>
      <c r="D352" s="1"/>
      <c r="E352" s="1"/>
      <c r="F352" s="1"/>
    </row>
    <row r="353" spans="1:6" x14ac:dyDescent="0.25">
      <c r="A353" s="1"/>
      <c r="B353" s="1"/>
      <c r="C353" s="1"/>
      <c r="D353" s="1"/>
      <c r="E353" s="1"/>
      <c r="F353" s="1"/>
    </row>
    <row r="354" spans="1:6" x14ac:dyDescent="0.25">
      <c r="A354" s="1"/>
      <c r="B354" s="1"/>
      <c r="C354" s="1"/>
      <c r="D354" s="1"/>
      <c r="E354" s="1"/>
      <c r="F354" s="1"/>
    </row>
    <row r="355" spans="1:6" x14ac:dyDescent="0.25">
      <c r="A355" s="1"/>
      <c r="B355" s="1"/>
      <c r="C355" s="1"/>
      <c r="D355" s="1"/>
      <c r="E355" s="1"/>
      <c r="F355" s="1"/>
    </row>
    <row r="356" spans="1:6" x14ac:dyDescent="0.25">
      <c r="A356" s="1"/>
      <c r="B356" s="1"/>
      <c r="C356" s="1"/>
      <c r="D356" s="1"/>
      <c r="E356" s="1"/>
      <c r="F356" s="1"/>
    </row>
    <row r="357" spans="1:6" x14ac:dyDescent="0.25">
      <c r="A357" s="1"/>
      <c r="B357" s="1"/>
      <c r="C357" s="1"/>
      <c r="D357" s="1"/>
      <c r="E357" s="1"/>
      <c r="F357" s="1"/>
    </row>
    <row r="358" spans="1:6" x14ac:dyDescent="0.25">
      <c r="A358" s="1"/>
      <c r="B358" s="1"/>
      <c r="C358" s="1"/>
      <c r="D358" s="1"/>
      <c r="E358" s="1"/>
      <c r="F358" s="1"/>
    </row>
    <row r="359" spans="1:6" x14ac:dyDescent="0.25">
      <c r="A359" s="1"/>
      <c r="B359" s="1"/>
      <c r="C359" s="1"/>
      <c r="D359" s="1"/>
      <c r="E359" s="1"/>
      <c r="F359" s="1"/>
    </row>
    <row r="360" spans="1:6" x14ac:dyDescent="0.25">
      <c r="A360" s="1"/>
      <c r="B360" s="1"/>
      <c r="C360" s="1"/>
      <c r="D360" s="1"/>
      <c r="E360" s="1"/>
      <c r="F360" s="1"/>
    </row>
    <row r="361" spans="1:6" x14ac:dyDescent="0.25">
      <c r="A361" s="1"/>
      <c r="B361" s="1"/>
      <c r="C361" s="1"/>
      <c r="D361" s="1"/>
      <c r="E361" s="1"/>
      <c r="F361" s="1"/>
    </row>
    <row r="362" spans="1:6" x14ac:dyDescent="0.25">
      <c r="A362" s="1"/>
      <c r="B362" s="1"/>
      <c r="C362" s="1"/>
      <c r="D362" s="1"/>
      <c r="E362" s="1"/>
      <c r="F362" s="1"/>
    </row>
    <row r="363" spans="1:6" x14ac:dyDescent="0.25">
      <c r="A363" s="1"/>
      <c r="B363" s="1"/>
      <c r="C363" s="1"/>
      <c r="D363" s="1"/>
      <c r="E363" s="1"/>
      <c r="F363" s="1"/>
    </row>
    <row r="364" spans="1:6" x14ac:dyDescent="0.25">
      <c r="A364" s="1"/>
      <c r="B364" s="1"/>
      <c r="C364" s="1"/>
      <c r="D364" s="1"/>
      <c r="E364" s="1"/>
      <c r="F364" s="1"/>
    </row>
    <row r="365" spans="1:6" x14ac:dyDescent="0.25">
      <c r="A365" s="1"/>
      <c r="B365" s="1"/>
      <c r="C365" s="1"/>
      <c r="D365" s="1"/>
      <c r="E365" s="1"/>
      <c r="F365" s="1"/>
    </row>
    <row r="366" spans="1:6" x14ac:dyDescent="0.25">
      <c r="A366" s="1"/>
      <c r="B366" s="1"/>
      <c r="C366" s="1"/>
      <c r="D366" s="1"/>
      <c r="E366" s="1"/>
      <c r="F366" s="1"/>
    </row>
    <row r="367" spans="1:6" x14ac:dyDescent="0.25">
      <c r="A367" s="1"/>
      <c r="B367" s="1"/>
      <c r="C367" s="1"/>
      <c r="D367" s="1"/>
      <c r="E367" s="1"/>
      <c r="F367" s="1"/>
    </row>
    <row r="368" spans="1:6" x14ac:dyDescent="0.25">
      <c r="A368" s="1"/>
      <c r="B368" s="1"/>
      <c r="C368" s="1"/>
      <c r="D368" s="1"/>
      <c r="E368" s="1"/>
      <c r="F368" s="1"/>
    </row>
    <row r="369" spans="1:6" x14ac:dyDescent="0.25">
      <c r="A369" s="1"/>
      <c r="B369" s="1"/>
      <c r="C369" s="1"/>
      <c r="D369" s="1"/>
      <c r="E369" s="1"/>
      <c r="F369" s="1"/>
    </row>
    <row r="370" spans="1:6" x14ac:dyDescent="0.25">
      <c r="A370" s="1"/>
      <c r="B370" s="1"/>
      <c r="C370" s="1"/>
      <c r="D370" s="1"/>
      <c r="E370" s="1"/>
      <c r="F370" s="1"/>
    </row>
    <row r="371" spans="1:6" x14ac:dyDescent="0.25">
      <c r="A371" s="1"/>
      <c r="B371" s="1"/>
      <c r="C371" s="1"/>
      <c r="D371" s="1"/>
      <c r="E371" s="1"/>
      <c r="F371" s="1"/>
    </row>
    <row r="372" spans="1:6" x14ac:dyDescent="0.25">
      <c r="A372" s="1"/>
      <c r="B372" s="1"/>
      <c r="C372" s="1"/>
      <c r="D372" s="1"/>
      <c r="E372" s="1"/>
      <c r="F372" s="1"/>
    </row>
    <row r="373" spans="1:6" x14ac:dyDescent="0.25">
      <c r="A373" s="1"/>
      <c r="B373" s="1"/>
      <c r="C373" s="1"/>
      <c r="D373" s="1"/>
      <c r="E373" s="1"/>
      <c r="F373" s="1"/>
    </row>
    <row r="374" spans="1:6" x14ac:dyDescent="0.25">
      <c r="A374" s="1"/>
      <c r="B374" s="1"/>
      <c r="C374" s="1"/>
      <c r="D374" s="1"/>
      <c r="E374" s="1"/>
      <c r="F374" s="1"/>
    </row>
    <row r="375" spans="1:6" x14ac:dyDescent="0.25">
      <c r="A375" s="1"/>
      <c r="B375" s="1"/>
      <c r="C375" s="1"/>
      <c r="D375" s="1"/>
      <c r="E375" s="1"/>
      <c r="F375" s="1"/>
    </row>
    <row r="376" spans="1:6" x14ac:dyDescent="0.25">
      <c r="A376" s="1"/>
      <c r="B376" s="1"/>
      <c r="C376" s="1"/>
      <c r="D376" s="1"/>
      <c r="E376" s="1"/>
      <c r="F376" s="1"/>
    </row>
    <row r="377" spans="1:6" x14ac:dyDescent="0.25">
      <c r="A377" s="1"/>
      <c r="B377" s="1"/>
      <c r="C377" s="1"/>
      <c r="D377" s="1"/>
      <c r="E377" s="1"/>
      <c r="F377" s="1"/>
    </row>
    <row r="378" spans="1:6" x14ac:dyDescent="0.25">
      <c r="A378" s="1"/>
      <c r="B378" s="1"/>
      <c r="C378" s="1"/>
      <c r="D378" s="1"/>
      <c r="E378" s="1"/>
      <c r="F378" s="1"/>
    </row>
    <row r="379" spans="1:6" x14ac:dyDescent="0.25">
      <c r="A379" s="1"/>
      <c r="B379" s="1"/>
      <c r="C379" s="1"/>
      <c r="D379" s="1"/>
      <c r="E379" s="1"/>
      <c r="F379" s="1"/>
    </row>
    <row r="380" spans="1:6" x14ac:dyDescent="0.25">
      <c r="A380" s="1"/>
      <c r="B380" s="1"/>
      <c r="C380" s="1"/>
      <c r="D380" s="1"/>
      <c r="E380" s="1"/>
      <c r="F380" s="1"/>
    </row>
    <row r="381" spans="1:6" x14ac:dyDescent="0.25">
      <c r="A381" s="1"/>
      <c r="B381" s="1"/>
      <c r="C381" s="1"/>
      <c r="D381" s="1"/>
      <c r="E381" s="1"/>
      <c r="F381" s="1"/>
    </row>
    <row r="382" spans="1:6" x14ac:dyDescent="0.25">
      <c r="A382" s="1"/>
      <c r="B382" s="1"/>
      <c r="C382" s="1"/>
      <c r="D382" s="1"/>
      <c r="E382" s="1"/>
      <c r="F382" s="1"/>
    </row>
    <row r="383" spans="1:6" x14ac:dyDescent="0.25">
      <c r="A383" s="1"/>
      <c r="B383" s="1"/>
      <c r="C383" s="1"/>
      <c r="D383" s="1"/>
      <c r="E383" s="1"/>
      <c r="F383" s="1"/>
    </row>
    <row r="384" spans="1:6" x14ac:dyDescent="0.25">
      <c r="A384" s="1"/>
      <c r="B384" s="1"/>
      <c r="C384" s="1"/>
      <c r="D384" s="1"/>
      <c r="E384" s="1"/>
      <c r="F384" s="1"/>
    </row>
    <row r="385" spans="1:6" x14ac:dyDescent="0.25">
      <c r="A385" s="1"/>
      <c r="B385" s="1"/>
      <c r="C385" s="1"/>
      <c r="D385" s="1"/>
      <c r="E385" s="1"/>
      <c r="F385" s="1"/>
    </row>
    <row r="386" spans="1:6" x14ac:dyDescent="0.25">
      <c r="A386" s="1"/>
      <c r="B386" s="1"/>
      <c r="C386" s="1"/>
      <c r="D386" s="1"/>
      <c r="E386" s="1"/>
      <c r="F386" s="1"/>
    </row>
    <row r="387" spans="1:6" x14ac:dyDescent="0.25">
      <c r="A387" s="1"/>
      <c r="B387" s="1"/>
      <c r="C387" s="1"/>
      <c r="D387" s="1"/>
      <c r="E387" s="1"/>
      <c r="F387" s="1"/>
    </row>
    <row r="388" spans="1:6" x14ac:dyDescent="0.25">
      <c r="A388" s="1"/>
      <c r="B388" s="1"/>
      <c r="C388" s="1"/>
      <c r="D388" s="1"/>
      <c r="E388" s="1"/>
      <c r="F388" s="1"/>
    </row>
    <row r="389" spans="1:6" x14ac:dyDescent="0.25">
      <c r="A389" s="1"/>
      <c r="B389" s="1"/>
      <c r="C389" s="1"/>
      <c r="D389" s="1"/>
      <c r="E389" s="1"/>
      <c r="F389" s="1"/>
    </row>
    <row r="390" spans="1:6" x14ac:dyDescent="0.25">
      <c r="A390" s="1"/>
      <c r="B390" s="1"/>
      <c r="C390" s="1"/>
      <c r="D390" s="1"/>
      <c r="E390" s="1"/>
      <c r="F390" s="1"/>
    </row>
    <row r="391" spans="1:6" x14ac:dyDescent="0.25">
      <c r="A391" s="1"/>
      <c r="B391" s="1"/>
      <c r="C391" s="1"/>
      <c r="D391" s="1"/>
      <c r="E391" s="1"/>
      <c r="F391" s="1"/>
    </row>
    <row r="392" spans="1:6" x14ac:dyDescent="0.25">
      <c r="A392" s="1"/>
      <c r="B392" s="1"/>
      <c r="C392" s="1"/>
      <c r="D392" s="1"/>
      <c r="E392" s="1"/>
      <c r="F392" s="1"/>
    </row>
    <row r="393" spans="1:6" x14ac:dyDescent="0.25">
      <c r="A393" s="1"/>
      <c r="B393" s="1"/>
      <c r="C393" s="1"/>
      <c r="D393" s="1"/>
      <c r="E393" s="1"/>
      <c r="F393" s="1"/>
    </row>
    <row r="394" spans="1:6" x14ac:dyDescent="0.25">
      <c r="A394" s="1"/>
      <c r="B394" s="1"/>
      <c r="C394" s="1"/>
      <c r="D394" s="1"/>
      <c r="E394" s="1"/>
      <c r="F394" s="1"/>
    </row>
    <row r="395" spans="1:6" x14ac:dyDescent="0.25">
      <c r="A395" s="1"/>
      <c r="B395" s="1"/>
      <c r="C395" s="1"/>
      <c r="D395" s="1"/>
      <c r="E395" s="1"/>
      <c r="F395" s="1"/>
    </row>
    <row r="396" spans="1:6" x14ac:dyDescent="0.25">
      <c r="A396" s="1"/>
      <c r="B396" s="1"/>
      <c r="C396" s="1"/>
      <c r="D396" s="1"/>
      <c r="E396" s="1"/>
      <c r="F396" s="1"/>
    </row>
    <row r="397" spans="1:6" x14ac:dyDescent="0.25">
      <c r="A397" s="1"/>
      <c r="B397" s="1"/>
      <c r="C397" s="1"/>
      <c r="D397" s="1"/>
      <c r="E397" s="1"/>
      <c r="F397" s="1"/>
    </row>
    <row r="398" spans="1:6" x14ac:dyDescent="0.25">
      <c r="A398" s="1"/>
      <c r="B398" s="1"/>
      <c r="C398" s="1"/>
      <c r="D398" s="1"/>
      <c r="E398" s="1"/>
      <c r="F398" s="1"/>
    </row>
    <row r="399" spans="1:6" x14ac:dyDescent="0.25">
      <c r="A399" s="1"/>
      <c r="B399" s="1"/>
      <c r="C399" s="1"/>
      <c r="D399" s="1"/>
      <c r="E399" s="1"/>
      <c r="F399" s="1"/>
    </row>
    <row r="400" spans="1:6" x14ac:dyDescent="0.25">
      <c r="A400" s="1"/>
      <c r="B400" s="1"/>
      <c r="C400" s="1"/>
      <c r="D400" s="1"/>
      <c r="E400" s="1"/>
      <c r="F400" s="1"/>
    </row>
    <row r="401" spans="1:6" x14ac:dyDescent="0.25">
      <c r="A401" s="1"/>
      <c r="B401" s="1"/>
      <c r="C401" s="1"/>
      <c r="D401" s="1"/>
      <c r="E401" s="1"/>
      <c r="F401" s="1"/>
    </row>
    <row r="402" spans="1:6" x14ac:dyDescent="0.25">
      <c r="A402" s="1"/>
      <c r="B402" s="1"/>
      <c r="C402" s="1"/>
      <c r="D402" s="1"/>
      <c r="E402" s="1"/>
      <c r="F402" s="1"/>
    </row>
    <row r="403" spans="1:6" x14ac:dyDescent="0.25">
      <c r="A403" s="1"/>
      <c r="B403" s="1"/>
      <c r="C403" s="1"/>
      <c r="D403" s="1"/>
      <c r="E403" s="1"/>
      <c r="F403" s="1"/>
    </row>
    <row r="404" spans="1:6" x14ac:dyDescent="0.25">
      <c r="A404" s="1"/>
      <c r="B404" s="1"/>
      <c r="C404" s="1"/>
      <c r="D404" s="1"/>
      <c r="E404" s="1"/>
      <c r="F404" s="1"/>
    </row>
    <row r="405" spans="1:6" x14ac:dyDescent="0.25">
      <c r="A405" s="1"/>
      <c r="B405" s="1"/>
      <c r="C405" s="1"/>
      <c r="D405" s="1"/>
      <c r="E405" s="1"/>
      <c r="F405" s="1"/>
    </row>
    <row r="406" spans="1:6" x14ac:dyDescent="0.25">
      <c r="A406" s="1"/>
      <c r="B406" s="1"/>
      <c r="C406" s="1"/>
      <c r="D406" s="1"/>
      <c r="E406" s="1"/>
      <c r="F406" s="1"/>
    </row>
    <row r="407" spans="1:6" x14ac:dyDescent="0.25">
      <c r="A407" s="1"/>
      <c r="B407" s="1"/>
      <c r="C407" s="1"/>
      <c r="D407" s="1"/>
      <c r="E407" s="1"/>
      <c r="F407" s="1"/>
    </row>
    <row r="408" spans="1:6" x14ac:dyDescent="0.25">
      <c r="A408" s="1"/>
      <c r="B408" s="1"/>
      <c r="C408" s="1"/>
      <c r="D408" s="1"/>
      <c r="E408" s="1"/>
      <c r="F408" s="1"/>
    </row>
    <row r="409" spans="1:6" x14ac:dyDescent="0.25">
      <c r="A409" s="1"/>
      <c r="B409" s="1"/>
      <c r="C409" s="1"/>
      <c r="D409" s="1"/>
      <c r="E409" s="1"/>
      <c r="F409" s="1"/>
    </row>
    <row r="410" spans="1:6" x14ac:dyDescent="0.25">
      <c r="A410" s="1"/>
      <c r="B410" s="1"/>
      <c r="C410" s="1"/>
      <c r="D410" s="1"/>
      <c r="E410" s="1"/>
      <c r="F410" s="1"/>
    </row>
    <row r="411" spans="1:6" x14ac:dyDescent="0.25">
      <c r="A411" s="1"/>
      <c r="B411" s="1"/>
      <c r="C411" s="1"/>
      <c r="D411" s="1"/>
      <c r="E411" s="1"/>
      <c r="F411" s="1"/>
    </row>
    <row r="412" spans="1:6" x14ac:dyDescent="0.25">
      <c r="A412" s="1"/>
      <c r="B412" s="1"/>
      <c r="C412" s="1"/>
      <c r="D412" s="1"/>
      <c r="E412" s="1"/>
      <c r="F412" s="1"/>
    </row>
    <row r="413" spans="1:6" x14ac:dyDescent="0.25">
      <c r="A413" s="1"/>
      <c r="B413" s="1"/>
      <c r="C413" s="1"/>
      <c r="D413" s="1"/>
      <c r="E413" s="1"/>
      <c r="F413" s="1"/>
    </row>
    <row r="414" spans="1:6" x14ac:dyDescent="0.25">
      <c r="A414" s="1"/>
      <c r="B414" s="1"/>
      <c r="C414" s="1"/>
      <c r="D414" s="1"/>
      <c r="E414" s="1"/>
      <c r="F414" s="1"/>
    </row>
    <row r="415" spans="1:6" x14ac:dyDescent="0.25">
      <c r="A415" s="1"/>
      <c r="B415" s="1"/>
      <c r="C415" s="1"/>
      <c r="D415" s="1"/>
      <c r="E415" s="1"/>
      <c r="F415" s="1"/>
    </row>
    <row r="416" spans="1:6" x14ac:dyDescent="0.25">
      <c r="A416" s="1"/>
      <c r="B416" s="1"/>
      <c r="C416" s="1"/>
      <c r="D416" s="1"/>
      <c r="E416" s="1"/>
      <c r="F416" s="1"/>
    </row>
    <row r="417" spans="1:6" x14ac:dyDescent="0.25">
      <c r="A417" s="1"/>
      <c r="B417" s="1"/>
      <c r="C417" s="1"/>
      <c r="D417" s="1"/>
      <c r="E417" s="1"/>
      <c r="F417" s="1"/>
    </row>
    <row r="418" spans="1:6" x14ac:dyDescent="0.25">
      <c r="A418" s="1"/>
      <c r="B418" s="1"/>
      <c r="C418" s="1"/>
      <c r="D418" s="1"/>
      <c r="E418" s="1"/>
      <c r="F418" s="1"/>
    </row>
    <row r="419" spans="1:6" x14ac:dyDescent="0.25">
      <c r="A419" s="1"/>
      <c r="B419" s="1"/>
      <c r="C419" s="1"/>
      <c r="D419" s="1"/>
      <c r="E419" s="1"/>
      <c r="F419" s="1"/>
    </row>
    <row r="420" spans="1:6" x14ac:dyDescent="0.25">
      <c r="A420" s="1"/>
      <c r="B420" s="1"/>
      <c r="C420" s="1"/>
      <c r="D420" s="1"/>
      <c r="E420" s="1"/>
      <c r="F420" s="1"/>
    </row>
    <row r="421" spans="1:6" x14ac:dyDescent="0.25">
      <c r="A421" s="1"/>
      <c r="B421" s="1"/>
      <c r="C421" s="1"/>
      <c r="D421" s="1"/>
      <c r="E421" s="1"/>
      <c r="F421" s="1"/>
    </row>
    <row r="422" spans="1:6" x14ac:dyDescent="0.25">
      <c r="A422" s="1"/>
      <c r="B422" s="1"/>
      <c r="C422" s="1"/>
      <c r="D422" s="1"/>
      <c r="E422" s="1"/>
      <c r="F422" s="1"/>
    </row>
    <row r="423" spans="1:6" x14ac:dyDescent="0.25">
      <c r="A423" s="1"/>
      <c r="B423" s="1"/>
      <c r="C423" s="1"/>
      <c r="D423" s="1"/>
      <c r="E423" s="1"/>
      <c r="F423" s="1"/>
    </row>
    <row r="424" spans="1:6" x14ac:dyDescent="0.25">
      <c r="A424" s="1"/>
      <c r="B424" s="1"/>
      <c r="C424" s="1"/>
      <c r="D424" s="1"/>
      <c r="E424" s="1"/>
      <c r="F424" s="1"/>
    </row>
    <row r="425" spans="1:6" x14ac:dyDescent="0.25">
      <c r="A425" s="1"/>
      <c r="B425" s="1"/>
      <c r="C425" s="1"/>
      <c r="D425" s="1"/>
      <c r="E425" s="1"/>
      <c r="F425" s="1"/>
    </row>
    <row r="426" spans="1:6" x14ac:dyDescent="0.25">
      <c r="A426" s="1"/>
      <c r="B426" s="1"/>
      <c r="C426" s="1"/>
      <c r="D426" s="1"/>
      <c r="E426" s="1"/>
      <c r="F426" s="1"/>
    </row>
    <row r="427" spans="1:6" x14ac:dyDescent="0.25">
      <c r="A427" s="1"/>
      <c r="B427" s="1"/>
      <c r="C427" s="1"/>
      <c r="D427" s="1"/>
      <c r="E427" s="1"/>
      <c r="F427" s="1"/>
    </row>
    <row r="428" spans="1:6" x14ac:dyDescent="0.25">
      <c r="A428" s="1"/>
      <c r="B428" s="1"/>
      <c r="C428" s="1"/>
      <c r="D428" s="1"/>
      <c r="E428" s="1"/>
      <c r="F428" s="1"/>
    </row>
    <row r="429" spans="1:6" x14ac:dyDescent="0.25">
      <c r="A429" s="1"/>
      <c r="B429" s="1"/>
      <c r="C429" s="1"/>
      <c r="D429" s="1"/>
      <c r="E429" s="1"/>
      <c r="F429" s="1"/>
    </row>
    <row r="430" spans="1:6" x14ac:dyDescent="0.25">
      <c r="A430" s="1"/>
      <c r="B430" s="1"/>
      <c r="C430" s="1"/>
      <c r="D430" s="1"/>
      <c r="E430" s="1"/>
      <c r="F430" s="1"/>
    </row>
    <row r="431" spans="1:6" x14ac:dyDescent="0.25">
      <c r="A431" s="1"/>
      <c r="B431" s="1"/>
      <c r="C431" s="1"/>
      <c r="D431" s="1"/>
      <c r="E431" s="1"/>
      <c r="F431" s="1"/>
    </row>
    <row r="432" spans="1:6" x14ac:dyDescent="0.25">
      <c r="A432" s="1"/>
      <c r="B432" s="1"/>
      <c r="C432" s="1"/>
      <c r="D432" s="1"/>
      <c r="E432" s="1"/>
      <c r="F432" s="1"/>
    </row>
    <row r="433" spans="1:6" x14ac:dyDescent="0.25">
      <c r="A433" s="1"/>
      <c r="B433" s="1"/>
      <c r="C433" s="1"/>
      <c r="D433" s="1"/>
      <c r="E433" s="1"/>
      <c r="F433" s="1"/>
    </row>
    <row r="434" spans="1:6" x14ac:dyDescent="0.25">
      <c r="A434" s="1"/>
      <c r="B434" s="1"/>
      <c r="C434" s="1"/>
      <c r="D434" s="1"/>
      <c r="E434" s="1"/>
      <c r="F434" s="1"/>
    </row>
    <row r="435" spans="1:6" x14ac:dyDescent="0.25">
      <c r="A435" s="1"/>
      <c r="B435" s="1"/>
      <c r="C435" s="1"/>
      <c r="D435" s="1"/>
      <c r="E435" s="1"/>
      <c r="F435" s="1"/>
    </row>
    <row r="436" spans="1:6" x14ac:dyDescent="0.25">
      <c r="A436" s="1"/>
      <c r="B436" s="1"/>
      <c r="C436" s="1"/>
      <c r="D436" s="1"/>
      <c r="E436" s="1"/>
      <c r="F436" s="1"/>
    </row>
    <row r="437" spans="1:6" x14ac:dyDescent="0.25">
      <c r="A437" s="1"/>
      <c r="B437" s="1"/>
      <c r="C437" s="1"/>
      <c r="D437" s="1"/>
      <c r="E437" s="1"/>
      <c r="F437" s="1"/>
    </row>
    <row r="438" spans="1:6" x14ac:dyDescent="0.25">
      <c r="A438" s="1"/>
      <c r="B438" s="1"/>
      <c r="C438" s="1"/>
      <c r="D438" s="1"/>
      <c r="E438" s="1"/>
      <c r="F438" s="1"/>
    </row>
    <row r="439" spans="1:6" x14ac:dyDescent="0.25">
      <c r="A439" s="1"/>
      <c r="B439" s="1"/>
      <c r="C439" s="1"/>
      <c r="D439" s="1"/>
      <c r="E439" s="1"/>
      <c r="F439" s="1"/>
    </row>
    <row r="440" spans="1:6" x14ac:dyDescent="0.25">
      <c r="A440" s="1"/>
      <c r="B440" s="1"/>
      <c r="C440" s="1"/>
      <c r="D440" s="1"/>
      <c r="E440" s="1"/>
      <c r="F440" s="1"/>
    </row>
    <row r="441" spans="1:6" x14ac:dyDescent="0.25">
      <c r="A441" s="1"/>
      <c r="B441" s="1"/>
      <c r="C441" s="1"/>
      <c r="D441" s="1"/>
      <c r="E441" s="1"/>
      <c r="F441" s="1"/>
    </row>
    <row r="442" spans="1:6" x14ac:dyDescent="0.25">
      <c r="A442" s="1"/>
      <c r="B442" s="1"/>
      <c r="C442" s="1"/>
      <c r="D442" s="1"/>
      <c r="E442" s="1"/>
      <c r="F442" s="1"/>
    </row>
    <row r="443" spans="1:6" x14ac:dyDescent="0.25">
      <c r="A443" s="1"/>
      <c r="B443" s="1"/>
      <c r="C443" s="1"/>
      <c r="D443" s="1"/>
      <c r="E443" s="1"/>
      <c r="F443" s="1"/>
    </row>
    <row r="444" spans="1:6" x14ac:dyDescent="0.25">
      <c r="A444" s="1"/>
      <c r="B444" s="1"/>
      <c r="C444" s="1"/>
      <c r="D444" s="1"/>
      <c r="E444" s="1"/>
      <c r="F444" s="1"/>
    </row>
    <row r="445" spans="1:6" x14ac:dyDescent="0.25">
      <c r="A445" s="1"/>
      <c r="B445" s="1"/>
      <c r="C445" s="1"/>
      <c r="D445" s="1"/>
      <c r="E445" s="1"/>
      <c r="F445" s="1"/>
    </row>
    <row r="446" spans="1:6" x14ac:dyDescent="0.25">
      <c r="A446" s="1"/>
      <c r="B446" s="1"/>
      <c r="C446" s="1"/>
      <c r="D446" s="1"/>
      <c r="E446" s="1"/>
      <c r="F446" s="1"/>
    </row>
    <row r="447" spans="1:6" x14ac:dyDescent="0.25">
      <c r="A447" s="1"/>
      <c r="B447" s="1"/>
      <c r="C447" s="1"/>
      <c r="D447" s="1"/>
      <c r="E447" s="1"/>
      <c r="F447" s="1"/>
    </row>
    <row r="448" spans="1:6" x14ac:dyDescent="0.25">
      <c r="A448" s="1"/>
      <c r="B448" s="1"/>
      <c r="C448" s="1"/>
      <c r="D448" s="1"/>
      <c r="E448" s="1"/>
      <c r="F448" s="1"/>
    </row>
    <row r="449" spans="1:6" x14ac:dyDescent="0.25">
      <c r="A449" s="1"/>
      <c r="B449" s="1"/>
      <c r="C449" s="1"/>
      <c r="D449" s="1"/>
      <c r="E449" s="1"/>
      <c r="F449" s="1"/>
    </row>
    <row r="450" spans="1:6" x14ac:dyDescent="0.25">
      <c r="A450" s="1"/>
      <c r="B450" s="1"/>
      <c r="C450" s="1"/>
      <c r="D450" s="1"/>
      <c r="E450" s="1"/>
      <c r="F450" s="1"/>
    </row>
    <row r="451" spans="1:6" x14ac:dyDescent="0.25">
      <c r="A451" s="1"/>
      <c r="B451" s="1"/>
      <c r="C451" s="1"/>
      <c r="D451" s="1"/>
      <c r="E451" s="1"/>
      <c r="F451" s="1"/>
    </row>
    <row r="452" spans="1:6" x14ac:dyDescent="0.25">
      <c r="A452" s="1"/>
      <c r="B452" s="1"/>
      <c r="C452" s="1"/>
      <c r="D452" s="1"/>
      <c r="E452" s="1"/>
      <c r="F452" s="1"/>
    </row>
    <row r="453" spans="1:6" x14ac:dyDescent="0.25">
      <c r="A453" s="1"/>
      <c r="B453" s="1"/>
      <c r="C453" s="1"/>
      <c r="D453" s="1"/>
      <c r="E453" s="1"/>
      <c r="F453" s="1"/>
    </row>
    <row r="454" spans="1:6" x14ac:dyDescent="0.25">
      <c r="A454" s="1"/>
      <c r="B454" s="1"/>
      <c r="C454" s="1"/>
      <c r="D454" s="1"/>
      <c r="E454" s="1"/>
      <c r="F454" s="1"/>
    </row>
    <row r="455" spans="1:6" x14ac:dyDescent="0.25">
      <c r="A455" s="1"/>
      <c r="B455" s="1"/>
      <c r="C455" s="1"/>
      <c r="D455" s="1"/>
      <c r="E455" s="1"/>
      <c r="F455" s="1"/>
    </row>
    <row r="456" spans="1:6" x14ac:dyDescent="0.25">
      <c r="A456" s="1"/>
      <c r="B456" s="1"/>
      <c r="C456" s="1"/>
      <c r="D456" s="1"/>
      <c r="E456" s="1"/>
      <c r="F456" s="1"/>
    </row>
    <row r="457" spans="1:6" x14ac:dyDescent="0.25">
      <c r="A457" s="1"/>
      <c r="B457" s="1"/>
      <c r="C457" s="1"/>
      <c r="D457" s="1"/>
      <c r="E457" s="1"/>
      <c r="F457" s="1"/>
    </row>
    <row r="458" spans="1:6" x14ac:dyDescent="0.25">
      <c r="A458" s="1"/>
      <c r="B458" s="1"/>
      <c r="C458" s="1"/>
      <c r="D458" s="1"/>
      <c r="E458" s="1"/>
      <c r="F458" s="1"/>
    </row>
    <row r="459" spans="1:6" x14ac:dyDescent="0.25">
      <c r="A459" s="1"/>
      <c r="B459" s="1"/>
      <c r="C459" s="1"/>
      <c r="D459" s="1"/>
      <c r="E459" s="1"/>
      <c r="F459" s="1"/>
    </row>
    <row r="460" spans="1:6" x14ac:dyDescent="0.25">
      <c r="A460" s="1"/>
      <c r="B460" s="1"/>
      <c r="C460" s="1"/>
      <c r="D460" s="1"/>
      <c r="E460" s="1"/>
      <c r="F460" s="1"/>
    </row>
    <row r="461" spans="1:6" x14ac:dyDescent="0.25">
      <c r="A461" s="1"/>
      <c r="B461" s="1"/>
      <c r="C461" s="1"/>
      <c r="D461" s="1"/>
      <c r="E461" s="1"/>
      <c r="F461" s="1"/>
    </row>
    <row r="462" spans="1:6" x14ac:dyDescent="0.25">
      <c r="A462" s="1"/>
      <c r="B462" s="1"/>
      <c r="C462" s="1"/>
      <c r="D462" s="1"/>
      <c r="E462" s="1"/>
      <c r="F462" s="1"/>
    </row>
    <row r="463" spans="1:6" x14ac:dyDescent="0.25">
      <c r="A463" s="1"/>
      <c r="B463" s="1"/>
      <c r="C463" s="1"/>
      <c r="D463" s="1"/>
      <c r="E463" s="1"/>
      <c r="F463" s="1"/>
    </row>
    <row r="464" spans="1:6" x14ac:dyDescent="0.25">
      <c r="A464" s="1"/>
      <c r="B464" s="1"/>
      <c r="C464" s="1"/>
      <c r="D464" s="1"/>
      <c r="E464" s="1"/>
      <c r="F464" s="1"/>
    </row>
    <row r="465" spans="1:6" x14ac:dyDescent="0.25">
      <c r="A465" s="1"/>
      <c r="B465" s="1"/>
      <c r="C465" s="1"/>
      <c r="D465" s="1"/>
      <c r="E465" s="1"/>
      <c r="F465" s="1"/>
    </row>
    <row r="466" spans="1:6" x14ac:dyDescent="0.25">
      <c r="A466" s="1"/>
      <c r="B466" s="1"/>
      <c r="C466" s="1"/>
      <c r="D466" s="1"/>
      <c r="E466" s="1"/>
      <c r="F466" s="1"/>
    </row>
    <row r="467" spans="1:6" x14ac:dyDescent="0.25">
      <c r="A467" s="1"/>
      <c r="B467" s="1"/>
      <c r="C467" s="1"/>
      <c r="D467" s="1"/>
      <c r="E467" s="1"/>
      <c r="F467" s="1"/>
    </row>
    <row r="468" spans="1:6" x14ac:dyDescent="0.25">
      <c r="A468" s="1"/>
      <c r="B468" s="1"/>
      <c r="C468" s="1"/>
      <c r="D468" s="1"/>
      <c r="E468" s="1"/>
      <c r="F468" s="1"/>
    </row>
    <row r="469" spans="1:6" x14ac:dyDescent="0.25">
      <c r="A469" s="1"/>
      <c r="B469" s="1"/>
      <c r="C469" s="1"/>
      <c r="D469" s="1"/>
      <c r="E469" s="1"/>
      <c r="F469" s="1"/>
    </row>
    <row r="470" spans="1:6" x14ac:dyDescent="0.25">
      <c r="A470" s="1"/>
      <c r="B470" s="1"/>
      <c r="C470" s="1"/>
      <c r="D470" s="1"/>
      <c r="E470" s="1"/>
      <c r="F470" s="1"/>
    </row>
    <row r="471" spans="1:6" x14ac:dyDescent="0.25">
      <c r="A471" s="1"/>
      <c r="B471" s="1"/>
      <c r="C471" s="1"/>
      <c r="D471" s="1"/>
      <c r="E471" s="1"/>
      <c r="F471" s="1"/>
    </row>
    <row r="472" spans="1:6" x14ac:dyDescent="0.25">
      <c r="A472" s="1"/>
      <c r="B472" s="1"/>
      <c r="C472" s="1"/>
      <c r="D472" s="1"/>
      <c r="E472" s="1"/>
      <c r="F472" s="1"/>
    </row>
    <row r="473" spans="1:6" x14ac:dyDescent="0.25">
      <c r="A473" s="1"/>
      <c r="B473" s="1"/>
      <c r="C473" s="1"/>
      <c r="D473" s="1"/>
      <c r="E473" s="1"/>
      <c r="F473" s="1"/>
    </row>
    <row r="474" spans="1:6" x14ac:dyDescent="0.25">
      <c r="A474" s="1"/>
      <c r="B474" s="1"/>
      <c r="C474" s="1"/>
      <c r="D474" s="1"/>
      <c r="E474" s="1"/>
      <c r="F474" s="1"/>
    </row>
    <row r="475" spans="1:6" x14ac:dyDescent="0.25">
      <c r="A475" s="1"/>
      <c r="B475" s="1"/>
      <c r="C475" s="1"/>
      <c r="D475" s="1"/>
      <c r="E475" s="1"/>
      <c r="F475" s="1"/>
    </row>
    <row r="476" spans="1:6" x14ac:dyDescent="0.25">
      <c r="A476" s="1"/>
      <c r="B476" s="1"/>
      <c r="C476" s="1"/>
      <c r="D476" s="1"/>
      <c r="E476" s="1"/>
      <c r="F476" s="1"/>
    </row>
    <row r="477" spans="1:6" x14ac:dyDescent="0.25">
      <c r="A477" s="1"/>
      <c r="B477" s="1"/>
      <c r="C477" s="1"/>
      <c r="D477" s="1"/>
      <c r="E477" s="1"/>
      <c r="F477" s="1"/>
    </row>
    <row r="478" spans="1:6" x14ac:dyDescent="0.25">
      <c r="A478" s="1"/>
      <c r="B478" s="1"/>
      <c r="C478" s="1"/>
      <c r="D478" s="1"/>
      <c r="E478" s="1"/>
      <c r="F478" s="1"/>
    </row>
    <row r="479" spans="1:6" x14ac:dyDescent="0.25">
      <c r="A479" s="1"/>
      <c r="B479" s="1"/>
      <c r="C479" s="1"/>
      <c r="D479" s="1"/>
      <c r="E479" s="1"/>
      <c r="F479" s="1"/>
    </row>
    <row r="480" spans="1:6" x14ac:dyDescent="0.25">
      <c r="A480" s="1"/>
      <c r="B480" s="1"/>
      <c r="C480" s="1"/>
      <c r="D480" s="1"/>
      <c r="E480" s="1"/>
      <c r="F480" s="1"/>
    </row>
    <row r="481" spans="1:6" x14ac:dyDescent="0.25">
      <c r="A481" s="1"/>
      <c r="B481" s="1"/>
      <c r="C481" s="1"/>
      <c r="D481" s="1"/>
      <c r="E481" s="1"/>
      <c r="F481" s="1"/>
    </row>
    <row r="482" spans="1:6" x14ac:dyDescent="0.25">
      <c r="A482" s="1"/>
      <c r="B482" s="1"/>
      <c r="C482" s="1"/>
      <c r="D482" s="1"/>
      <c r="E482" s="1"/>
      <c r="F482" s="1"/>
    </row>
    <row r="483" spans="1:6" x14ac:dyDescent="0.25">
      <c r="A483" s="1"/>
      <c r="B483" s="1"/>
      <c r="C483" s="1"/>
      <c r="D483" s="1"/>
      <c r="E483" s="1"/>
      <c r="F483" s="1"/>
    </row>
    <row r="484" spans="1:6" x14ac:dyDescent="0.25">
      <c r="A484" s="1"/>
      <c r="B484" s="1"/>
      <c r="C484" s="1"/>
      <c r="D484" s="1"/>
      <c r="E484" s="1"/>
      <c r="F484" s="1"/>
    </row>
    <row r="485" spans="1:6" x14ac:dyDescent="0.25">
      <c r="A485" s="1"/>
      <c r="B485" s="1"/>
      <c r="C485" s="1"/>
      <c r="D485" s="1"/>
      <c r="E485" s="1"/>
      <c r="F485" s="1"/>
    </row>
    <row r="486" spans="1:6" x14ac:dyDescent="0.25">
      <c r="A486" s="1"/>
      <c r="B486" s="1"/>
      <c r="C486" s="1"/>
      <c r="D486" s="1"/>
      <c r="E486" s="1"/>
      <c r="F486" s="1"/>
    </row>
    <row r="487" spans="1:6" x14ac:dyDescent="0.25">
      <c r="A487" s="1"/>
      <c r="B487" s="1"/>
      <c r="C487" s="1"/>
      <c r="D487" s="1"/>
      <c r="E487" s="1"/>
      <c r="F487" s="1"/>
    </row>
    <row r="488" spans="1:6" x14ac:dyDescent="0.25">
      <c r="A488" s="1"/>
      <c r="B488" s="1"/>
      <c r="C488" s="1"/>
      <c r="D488" s="1"/>
      <c r="E488" s="1"/>
      <c r="F488" s="1"/>
    </row>
    <row r="489" spans="1:6" x14ac:dyDescent="0.25">
      <c r="A489" s="1"/>
      <c r="B489" s="1"/>
      <c r="C489" s="1"/>
      <c r="D489" s="1"/>
      <c r="E489" s="1"/>
      <c r="F489" s="1"/>
    </row>
    <row r="490" spans="1:6" x14ac:dyDescent="0.25">
      <c r="A490" s="1"/>
      <c r="B490" s="1"/>
      <c r="C490" s="1"/>
      <c r="D490" s="1"/>
      <c r="E490" s="1"/>
      <c r="F490" s="1"/>
    </row>
    <row r="491" spans="1:6" x14ac:dyDescent="0.25">
      <c r="A491" s="1"/>
      <c r="B491" s="1"/>
      <c r="C491" s="1"/>
      <c r="D491" s="1"/>
      <c r="E491" s="1"/>
      <c r="F491" s="1"/>
    </row>
    <row r="492" spans="1:6" x14ac:dyDescent="0.25">
      <c r="A492" s="1"/>
      <c r="B492" s="1"/>
      <c r="C492" s="1"/>
      <c r="D492" s="1"/>
      <c r="E492" s="1"/>
      <c r="F492" s="1"/>
    </row>
    <row r="493" spans="1:6" x14ac:dyDescent="0.25">
      <c r="A493" s="1"/>
      <c r="B493" s="1"/>
      <c r="C493" s="1"/>
      <c r="D493" s="1"/>
      <c r="E493" s="1"/>
      <c r="F493" s="1"/>
    </row>
    <row r="494" spans="1:6" x14ac:dyDescent="0.25">
      <c r="A494" s="1"/>
      <c r="B494" s="1"/>
      <c r="C494" s="1"/>
      <c r="D494" s="1"/>
      <c r="E494" s="1"/>
      <c r="F494" s="1"/>
    </row>
    <row r="495" spans="1:6" x14ac:dyDescent="0.25">
      <c r="A495" s="1"/>
      <c r="B495" s="1"/>
      <c r="C495" s="1"/>
      <c r="D495" s="1"/>
      <c r="E495" s="1"/>
      <c r="F495" s="1"/>
    </row>
    <row r="496" spans="1:6" x14ac:dyDescent="0.25">
      <c r="A496" s="1"/>
      <c r="B496" s="1"/>
      <c r="C496" s="1"/>
      <c r="D496" s="1"/>
      <c r="E496" s="1"/>
      <c r="F496" s="1"/>
    </row>
    <row r="497" spans="1:6" x14ac:dyDescent="0.25">
      <c r="A497" s="1"/>
      <c r="B497" s="1"/>
      <c r="C497" s="1"/>
      <c r="D497" s="1"/>
      <c r="E497" s="1"/>
      <c r="F497" s="1"/>
    </row>
    <row r="498" spans="1:6" x14ac:dyDescent="0.25">
      <c r="A498" s="1"/>
      <c r="B498" s="1"/>
      <c r="C498" s="1"/>
      <c r="D498" s="1"/>
      <c r="E498" s="1"/>
      <c r="F498" s="1"/>
    </row>
    <row r="499" spans="1:6" x14ac:dyDescent="0.25">
      <c r="A499" s="1"/>
      <c r="B499" s="1"/>
      <c r="C499" s="1"/>
      <c r="D499" s="1"/>
      <c r="E499" s="1"/>
      <c r="F499" s="1"/>
    </row>
    <row r="500" spans="1:6" x14ac:dyDescent="0.25">
      <c r="A500" s="1"/>
      <c r="B500" s="1"/>
      <c r="C500" s="1"/>
      <c r="D500" s="1"/>
      <c r="E500" s="1"/>
      <c r="F500" s="1"/>
    </row>
  </sheetData>
  <mergeCells count="3">
    <mergeCell ref="A1:D1"/>
    <mergeCell ref="A2:D2"/>
    <mergeCell ref="A3:D3"/>
  </mergeCells>
  <printOptions horizontalCentered="1"/>
  <pageMargins left="0.7" right="0.7" top="0.75" bottom="0.75" header="0.3" footer="0.3"/>
  <pageSetup paperSize="9" scale="95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7"/>
  <sheetViews>
    <sheetView workbookViewId="0">
      <pane ySplit="8" topLeftCell="A9" activePane="bottomLeft" state="frozen"/>
      <selection pane="bottomLeft" activeCell="A40" sqref="A40"/>
    </sheetView>
  </sheetViews>
  <sheetFormatPr defaultColWidth="0" defaultRowHeight="15" x14ac:dyDescent="0.25"/>
  <cols>
    <col min="1" max="1" width="4.7109375" customWidth="1"/>
    <col min="2" max="2" width="7.7109375" customWidth="1"/>
    <col min="3" max="3" width="12.7109375" customWidth="1"/>
    <col min="4" max="4" width="44.7109375" customWidth="1"/>
    <col min="5" max="5" width="5.7109375" customWidth="1"/>
    <col min="6" max="8" width="9.7109375" customWidth="1"/>
    <col min="9" max="9" width="10.7109375" customWidth="1"/>
    <col min="10" max="15" width="0" hidden="1" customWidth="1"/>
    <col min="16" max="16" width="9.7109375" customWidth="1"/>
    <col min="17" max="18" width="0" hidden="1" customWidth="1"/>
    <col min="19" max="19" width="7.7109375" customWidth="1"/>
    <col min="20" max="21" width="0" hidden="1" customWidth="1"/>
    <col min="22" max="22" width="7.7109375" customWidth="1"/>
    <col min="23" max="26" width="0" hidden="1" customWidth="1"/>
    <col min="27" max="27" width="0.42578125" customWidth="1"/>
    <col min="28" max="16384" width="9.140625" hidden="1"/>
  </cols>
  <sheetData>
    <row r="1" spans="1:26" ht="20.100000000000001" customHeight="1" x14ac:dyDescent="0.25">
      <c r="A1" s="11"/>
      <c r="B1" s="218" t="s">
        <v>26</v>
      </c>
      <c r="C1" s="219"/>
      <c r="D1" s="219"/>
      <c r="E1" s="219"/>
      <c r="F1" s="219"/>
      <c r="G1" s="219"/>
      <c r="H1" s="220"/>
      <c r="I1" s="154" t="s">
        <v>90</v>
      </c>
      <c r="J1" s="11"/>
      <c r="K1" s="3"/>
      <c r="L1" s="3"/>
      <c r="M1" s="3"/>
      <c r="N1" s="3"/>
      <c r="O1" s="3"/>
      <c r="P1" s="5" t="s">
        <v>91</v>
      </c>
      <c r="Q1" s="1"/>
      <c r="R1" s="1"/>
      <c r="S1" s="3"/>
      <c r="V1" s="3"/>
      <c r="W1">
        <v>30.126000000000001</v>
      </c>
    </row>
    <row r="2" spans="1:26" ht="20.100000000000001" customHeight="1" x14ac:dyDescent="0.25">
      <c r="A2" s="11"/>
      <c r="B2" s="218" t="s">
        <v>27</v>
      </c>
      <c r="C2" s="219"/>
      <c r="D2" s="219"/>
      <c r="E2" s="219"/>
      <c r="F2" s="219"/>
      <c r="G2" s="219"/>
      <c r="H2" s="220"/>
      <c r="I2" s="154" t="s">
        <v>92</v>
      </c>
      <c r="J2" s="11"/>
      <c r="K2" s="3"/>
      <c r="L2" s="3"/>
      <c r="M2" s="3"/>
      <c r="N2" s="3"/>
      <c r="O2" s="3"/>
      <c r="P2" s="5" t="s">
        <v>93</v>
      </c>
      <c r="Q2" s="1"/>
      <c r="R2" s="1"/>
      <c r="S2" s="3"/>
      <c r="V2" s="3"/>
    </row>
    <row r="3" spans="1:26" ht="20.100000000000001" customHeight="1" x14ac:dyDescent="0.25">
      <c r="A3" s="11"/>
      <c r="B3" s="218" t="s">
        <v>28</v>
      </c>
      <c r="C3" s="219"/>
      <c r="D3" s="219"/>
      <c r="E3" s="219"/>
      <c r="F3" s="219"/>
      <c r="G3" s="219"/>
      <c r="H3" s="220"/>
      <c r="I3" s="154" t="s">
        <v>94</v>
      </c>
      <c r="J3" s="11"/>
      <c r="K3" s="3"/>
      <c r="L3" s="3"/>
      <c r="M3" s="3"/>
      <c r="N3" s="3"/>
      <c r="O3" s="3"/>
      <c r="P3" s="5" t="s">
        <v>25</v>
      </c>
      <c r="Q3" s="1"/>
      <c r="R3" s="1"/>
      <c r="S3" s="3"/>
      <c r="V3" s="3"/>
    </row>
    <row r="4" spans="1:26" x14ac:dyDescent="0.25">
      <c r="A4" s="3"/>
      <c r="B4" s="5" t="s">
        <v>95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1"/>
      <c r="R4" s="1"/>
      <c r="S4" s="3"/>
      <c r="V4" s="3"/>
    </row>
    <row r="5" spans="1:26" x14ac:dyDescent="0.25">
      <c r="A5" s="3"/>
      <c r="B5" s="155" t="s">
        <v>211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1"/>
      <c r="R5" s="1"/>
      <c r="S5" s="3"/>
      <c r="V5" s="3"/>
    </row>
    <row r="6" spans="1:26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1"/>
      <c r="R6" s="1"/>
      <c r="S6" s="3"/>
      <c r="V6" s="3"/>
    </row>
    <row r="7" spans="1:26" x14ac:dyDescent="0.25">
      <c r="A7" s="13"/>
      <c r="B7" s="14" t="s">
        <v>70</v>
      </c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"/>
      <c r="R7" s="1"/>
      <c r="S7" s="13"/>
      <c r="V7" s="13"/>
    </row>
    <row r="8" spans="1:26" ht="15.75" x14ac:dyDescent="0.25">
      <c r="A8" s="157" t="s">
        <v>80</v>
      </c>
      <c r="B8" s="157" t="s">
        <v>81</v>
      </c>
      <c r="C8" s="157" t="s">
        <v>82</v>
      </c>
      <c r="D8" s="157" t="s">
        <v>83</v>
      </c>
      <c r="E8" s="157" t="s">
        <v>84</v>
      </c>
      <c r="F8" s="157" t="s">
        <v>85</v>
      </c>
      <c r="G8" s="157" t="s">
        <v>60</v>
      </c>
      <c r="H8" s="157" t="s">
        <v>61</v>
      </c>
      <c r="I8" s="157" t="s">
        <v>86</v>
      </c>
      <c r="J8" s="157"/>
      <c r="K8" s="157"/>
      <c r="L8" s="157"/>
      <c r="M8" s="157"/>
      <c r="N8" s="157"/>
      <c r="O8" s="157"/>
      <c r="P8" s="157" t="s">
        <v>87</v>
      </c>
      <c r="Q8" s="152"/>
      <c r="R8" s="152"/>
      <c r="S8" s="157" t="s">
        <v>88</v>
      </c>
      <c r="T8" s="153"/>
      <c r="U8" s="153"/>
      <c r="V8" s="157" t="s">
        <v>89</v>
      </c>
      <c r="W8" s="151"/>
      <c r="X8" s="151"/>
      <c r="Y8" s="151"/>
      <c r="Z8" s="151"/>
    </row>
    <row r="9" spans="1:26" x14ac:dyDescent="0.25">
      <c r="A9" s="140"/>
      <c r="B9" s="140"/>
      <c r="C9" s="158"/>
      <c r="D9" s="144" t="s">
        <v>71</v>
      </c>
      <c r="E9" s="140"/>
      <c r="F9" s="159"/>
      <c r="G9" s="141"/>
      <c r="H9" s="141"/>
      <c r="I9" s="141"/>
      <c r="J9" s="140"/>
      <c r="K9" s="140"/>
      <c r="L9" s="140"/>
      <c r="M9" s="140"/>
      <c r="N9" s="140"/>
      <c r="O9" s="140"/>
      <c r="P9" s="140"/>
      <c r="Q9" s="146"/>
      <c r="R9" s="146"/>
      <c r="S9" s="140"/>
      <c r="T9" s="143"/>
      <c r="U9" s="143"/>
      <c r="V9" s="140"/>
      <c r="W9" s="143"/>
      <c r="X9" s="143"/>
      <c r="Y9" s="143"/>
      <c r="Z9" s="143"/>
    </row>
    <row r="10" spans="1:26" x14ac:dyDescent="0.25">
      <c r="A10" s="146"/>
      <c r="B10" s="146"/>
      <c r="C10" s="161">
        <v>6</v>
      </c>
      <c r="D10" s="161" t="s">
        <v>73</v>
      </c>
      <c r="E10" s="146"/>
      <c r="F10" s="160"/>
      <c r="G10" s="147"/>
      <c r="H10" s="147"/>
      <c r="I10" s="147"/>
      <c r="J10" s="146"/>
      <c r="K10" s="146"/>
      <c r="L10" s="146"/>
      <c r="M10" s="146"/>
      <c r="N10" s="146"/>
      <c r="O10" s="146"/>
      <c r="P10" s="146"/>
      <c r="Q10" s="146"/>
      <c r="R10" s="146"/>
      <c r="S10" s="146"/>
      <c r="T10" s="143"/>
      <c r="U10" s="143"/>
      <c r="V10" s="146"/>
      <c r="W10" s="143"/>
      <c r="X10" s="143"/>
      <c r="Y10" s="143"/>
      <c r="Z10" s="143"/>
    </row>
    <row r="11" spans="1:26" ht="24.95" customHeight="1" x14ac:dyDescent="0.25">
      <c r="A11" s="167">
        <v>1</v>
      </c>
      <c r="B11" s="162" t="s">
        <v>100</v>
      </c>
      <c r="C11" s="168" t="s">
        <v>213</v>
      </c>
      <c r="D11" s="162" t="s">
        <v>214</v>
      </c>
      <c r="E11" s="162" t="s">
        <v>99</v>
      </c>
      <c r="F11" s="163">
        <v>49.6</v>
      </c>
      <c r="G11" s="169"/>
      <c r="H11" s="169"/>
      <c r="I11" s="164">
        <f t="shared" ref="I11:I16" si="0">ROUND(F11*(G11+H11),2)</f>
        <v>0</v>
      </c>
      <c r="J11" s="162">
        <f t="shared" ref="J11:J16" si="1">ROUND(F11*(N11),2)</f>
        <v>0</v>
      </c>
      <c r="K11" s="165">
        <f t="shared" ref="K11:K16" si="2">ROUND(F11*(O11),2)</f>
        <v>0</v>
      </c>
      <c r="L11" s="165">
        <f t="shared" ref="L11:L16" si="3">ROUND(F11*(G11),2)</f>
        <v>0</v>
      </c>
      <c r="M11" s="165">
        <f t="shared" ref="M11:M16" si="4">ROUND(F11*(H11),2)</f>
        <v>0</v>
      </c>
      <c r="N11" s="165">
        <v>0</v>
      </c>
      <c r="O11" s="165"/>
      <c r="P11" s="170">
        <v>2.2000000000000001E-4</v>
      </c>
      <c r="Q11" s="170"/>
      <c r="R11" s="170">
        <v>2.2000000000000001E-4</v>
      </c>
      <c r="S11" s="165">
        <f t="shared" ref="S11:S16" si="5">ROUND(F11*(P11),3)</f>
        <v>1.0999999999999999E-2</v>
      </c>
      <c r="T11" s="166"/>
      <c r="U11" s="166"/>
      <c r="V11" s="170"/>
      <c r="Z11">
        <v>0</v>
      </c>
    </row>
    <row r="12" spans="1:26" ht="24.95" customHeight="1" x14ac:dyDescent="0.25">
      <c r="A12" s="167">
        <v>2</v>
      </c>
      <c r="B12" s="162" t="s">
        <v>100</v>
      </c>
      <c r="C12" s="168" t="s">
        <v>215</v>
      </c>
      <c r="D12" s="162" t="s">
        <v>216</v>
      </c>
      <c r="E12" s="162" t="s">
        <v>99</v>
      </c>
      <c r="F12" s="163">
        <v>49.6</v>
      </c>
      <c r="G12" s="169"/>
      <c r="H12" s="169"/>
      <c r="I12" s="164">
        <f t="shared" si="0"/>
        <v>0</v>
      </c>
      <c r="J12" s="162">
        <f t="shared" si="1"/>
        <v>0</v>
      </c>
      <c r="K12" s="165">
        <f t="shared" si="2"/>
        <v>0</v>
      </c>
      <c r="L12" s="165">
        <f t="shared" si="3"/>
        <v>0</v>
      </c>
      <c r="M12" s="165">
        <f t="shared" si="4"/>
        <v>0</v>
      </c>
      <c r="N12" s="165">
        <v>0</v>
      </c>
      <c r="O12" s="165"/>
      <c r="P12" s="170">
        <v>1.1E-4</v>
      </c>
      <c r="Q12" s="170"/>
      <c r="R12" s="170">
        <v>1.1E-4</v>
      </c>
      <c r="S12" s="165">
        <f t="shared" si="5"/>
        <v>5.0000000000000001E-3</v>
      </c>
      <c r="T12" s="166"/>
      <c r="U12" s="166"/>
      <c r="V12" s="170"/>
      <c r="Z12">
        <v>0</v>
      </c>
    </row>
    <row r="13" spans="1:26" ht="24.95" customHeight="1" x14ac:dyDescent="0.25">
      <c r="A13" s="167">
        <v>3</v>
      </c>
      <c r="B13" s="162" t="s">
        <v>100</v>
      </c>
      <c r="C13" s="168" t="s">
        <v>217</v>
      </c>
      <c r="D13" s="162" t="s">
        <v>218</v>
      </c>
      <c r="E13" s="162" t="s">
        <v>99</v>
      </c>
      <c r="F13" s="163">
        <v>49.6</v>
      </c>
      <c r="G13" s="169"/>
      <c r="H13" s="169"/>
      <c r="I13" s="164">
        <f t="shared" si="0"/>
        <v>0</v>
      </c>
      <c r="J13" s="162">
        <f t="shared" si="1"/>
        <v>0</v>
      </c>
      <c r="K13" s="165">
        <f t="shared" si="2"/>
        <v>0</v>
      </c>
      <c r="L13" s="165">
        <f t="shared" si="3"/>
        <v>0</v>
      </c>
      <c r="M13" s="165">
        <f t="shared" si="4"/>
        <v>0</v>
      </c>
      <c r="N13" s="165">
        <v>0</v>
      </c>
      <c r="O13" s="165"/>
      <c r="P13" s="170">
        <v>1.559E-2</v>
      </c>
      <c r="Q13" s="170"/>
      <c r="R13" s="170">
        <v>1.559E-2</v>
      </c>
      <c r="S13" s="165">
        <f t="shared" si="5"/>
        <v>0.77300000000000002</v>
      </c>
      <c r="T13" s="166"/>
      <c r="U13" s="166"/>
      <c r="V13" s="170"/>
      <c r="Z13">
        <v>0</v>
      </c>
    </row>
    <row r="14" spans="1:26" ht="24.95" customHeight="1" x14ac:dyDescent="0.25">
      <c r="A14" s="167">
        <v>4</v>
      </c>
      <c r="B14" s="162" t="s">
        <v>100</v>
      </c>
      <c r="C14" s="168" t="s">
        <v>219</v>
      </c>
      <c r="D14" s="162" t="s">
        <v>220</v>
      </c>
      <c r="E14" s="162" t="s">
        <v>99</v>
      </c>
      <c r="F14" s="163">
        <v>49.6</v>
      </c>
      <c r="G14" s="169"/>
      <c r="H14" s="169"/>
      <c r="I14" s="164">
        <f t="shared" si="0"/>
        <v>0</v>
      </c>
      <c r="J14" s="162">
        <f t="shared" si="1"/>
        <v>0</v>
      </c>
      <c r="K14" s="165">
        <f t="shared" si="2"/>
        <v>0</v>
      </c>
      <c r="L14" s="165">
        <f t="shared" si="3"/>
        <v>0</v>
      </c>
      <c r="M14" s="165">
        <f t="shared" si="4"/>
        <v>0</v>
      </c>
      <c r="N14" s="165">
        <v>0</v>
      </c>
      <c r="O14" s="165"/>
      <c r="P14" s="170"/>
      <c r="Q14" s="170"/>
      <c r="R14" s="170"/>
      <c r="S14" s="165">
        <f t="shared" si="5"/>
        <v>0</v>
      </c>
      <c r="T14" s="166"/>
      <c r="U14" s="166"/>
      <c r="V14" s="170"/>
      <c r="Z14">
        <v>0</v>
      </c>
    </row>
    <row r="15" spans="1:26" ht="24.95" customHeight="1" x14ac:dyDescent="0.25">
      <c r="A15" s="167">
        <v>5</v>
      </c>
      <c r="B15" s="162" t="s">
        <v>100</v>
      </c>
      <c r="C15" s="168" t="s">
        <v>221</v>
      </c>
      <c r="D15" s="162" t="s">
        <v>222</v>
      </c>
      <c r="E15" s="162" t="s">
        <v>99</v>
      </c>
      <c r="F15" s="163">
        <v>49.6</v>
      </c>
      <c r="G15" s="169"/>
      <c r="H15" s="169"/>
      <c r="I15" s="164">
        <f t="shared" si="0"/>
        <v>0</v>
      </c>
      <c r="J15" s="162">
        <f t="shared" si="1"/>
        <v>0</v>
      </c>
      <c r="K15" s="165">
        <f t="shared" si="2"/>
        <v>0</v>
      </c>
      <c r="L15" s="165">
        <f t="shared" si="3"/>
        <v>0</v>
      </c>
      <c r="M15" s="165">
        <f t="shared" si="4"/>
        <v>0</v>
      </c>
      <c r="N15" s="165">
        <v>0</v>
      </c>
      <c r="O15" s="165"/>
      <c r="P15" s="170">
        <v>6.6E-3</v>
      </c>
      <c r="Q15" s="170"/>
      <c r="R15" s="170">
        <v>6.6E-3</v>
      </c>
      <c r="S15" s="165">
        <f t="shared" si="5"/>
        <v>0.32700000000000001</v>
      </c>
      <c r="T15" s="166"/>
      <c r="U15" s="166"/>
      <c r="V15" s="170"/>
      <c r="Z15">
        <v>0</v>
      </c>
    </row>
    <row r="16" spans="1:26" ht="24.95" customHeight="1" x14ac:dyDescent="0.25">
      <c r="A16" s="167">
        <v>6</v>
      </c>
      <c r="B16" s="162" t="s">
        <v>100</v>
      </c>
      <c r="C16" s="168" t="s">
        <v>223</v>
      </c>
      <c r="D16" s="162" t="s">
        <v>224</v>
      </c>
      <c r="E16" s="162" t="s">
        <v>99</v>
      </c>
      <c r="F16" s="163">
        <v>49.6</v>
      </c>
      <c r="G16" s="169"/>
      <c r="H16" s="169"/>
      <c r="I16" s="164">
        <f t="shared" si="0"/>
        <v>0</v>
      </c>
      <c r="J16" s="162">
        <f t="shared" si="1"/>
        <v>0</v>
      </c>
      <c r="K16" s="165">
        <f t="shared" si="2"/>
        <v>0</v>
      </c>
      <c r="L16" s="165">
        <f t="shared" si="3"/>
        <v>0</v>
      </c>
      <c r="M16" s="165">
        <f t="shared" si="4"/>
        <v>0</v>
      </c>
      <c r="N16" s="165">
        <v>0</v>
      </c>
      <c r="O16" s="165"/>
      <c r="P16" s="170">
        <v>3.3E-4</v>
      </c>
      <c r="Q16" s="170"/>
      <c r="R16" s="170">
        <v>3.3E-4</v>
      </c>
      <c r="S16" s="165">
        <f t="shared" si="5"/>
        <v>1.6E-2</v>
      </c>
      <c r="T16" s="166"/>
      <c r="U16" s="166"/>
      <c r="V16" s="170"/>
      <c r="Z16">
        <v>0</v>
      </c>
    </row>
    <row r="17" spans="1:26" x14ac:dyDescent="0.25">
      <c r="A17" s="146" t="s">
        <v>502</v>
      </c>
      <c r="B17" s="146"/>
      <c r="C17" s="161">
        <v>6</v>
      </c>
      <c r="D17" s="161" t="s">
        <v>73</v>
      </c>
      <c r="E17" s="146"/>
      <c r="F17" s="160"/>
      <c r="G17" s="149">
        <f>ROUND((SUM(L10:L16))/1,2)</f>
        <v>0</v>
      </c>
      <c r="H17" s="149">
        <f>ROUND((SUM(M10:M16))/1,2)</f>
        <v>0</v>
      </c>
      <c r="I17" s="149">
        <f>ROUND((SUM(I10:I16))/1,2)</f>
        <v>0</v>
      </c>
      <c r="J17" s="146"/>
      <c r="K17" s="146"/>
      <c r="L17" s="146">
        <f>ROUND((SUM(L10:L16))/1,2)</f>
        <v>0</v>
      </c>
      <c r="M17" s="146">
        <f>ROUND((SUM(M10:M16))/1,2)</f>
        <v>0</v>
      </c>
      <c r="N17" s="146"/>
      <c r="O17" s="146"/>
      <c r="P17" s="171"/>
      <c r="Q17" s="146"/>
      <c r="R17" s="146"/>
      <c r="S17" s="171">
        <f>ROUND((SUM(S10:S16))/1,2)</f>
        <v>1.1299999999999999</v>
      </c>
      <c r="T17" s="143"/>
      <c r="U17" s="143"/>
      <c r="V17" s="2">
        <f>ROUND((SUM(V10:V16))/1,2)</f>
        <v>0</v>
      </c>
      <c r="W17" s="143"/>
      <c r="X17" s="143"/>
      <c r="Y17" s="143"/>
      <c r="Z17" s="143"/>
    </row>
    <row r="18" spans="1:26" x14ac:dyDescent="0.25">
      <c r="A18" s="1"/>
      <c r="B18" s="1"/>
      <c r="C18" s="1"/>
      <c r="D18" s="1"/>
      <c r="E18" s="1"/>
      <c r="F18" s="156"/>
      <c r="G18" s="139"/>
      <c r="H18" s="139"/>
      <c r="I18" s="139"/>
      <c r="J18" s="1"/>
      <c r="K18" s="1"/>
      <c r="L18" s="1"/>
      <c r="M18" s="1"/>
      <c r="N18" s="1"/>
      <c r="O18" s="1"/>
      <c r="P18" s="1"/>
      <c r="Q18" s="1"/>
      <c r="R18" s="1"/>
      <c r="S18" s="1"/>
      <c r="V18" s="1"/>
    </row>
    <row r="19" spans="1:26" x14ac:dyDescent="0.25">
      <c r="A19" s="146"/>
      <c r="B19" s="146"/>
      <c r="C19" s="161">
        <v>9</v>
      </c>
      <c r="D19" s="161" t="s">
        <v>74</v>
      </c>
      <c r="E19" s="146"/>
      <c r="F19" s="160"/>
      <c r="G19" s="147"/>
      <c r="H19" s="147"/>
      <c r="I19" s="147"/>
      <c r="J19" s="146"/>
      <c r="K19" s="146"/>
      <c r="L19" s="146"/>
      <c r="M19" s="146"/>
      <c r="N19" s="146"/>
      <c r="O19" s="146"/>
      <c r="P19" s="146"/>
      <c r="Q19" s="146"/>
      <c r="R19" s="146"/>
      <c r="S19" s="146"/>
      <c r="T19" s="143"/>
      <c r="U19" s="143"/>
      <c r="V19" s="146"/>
      <c r="W19" s="143"/>
      <c r="X19" s="143"/>
      <c r="Y19" s="143"/>
      <c r="Z19" s="143"/>
    </row>
    <row r="20" spans="1:26" ht="24.95" customHeight="1" x14ac:dyDescent="0.25">
      <c r="A20" s="167">
        <v>7</v>
      </c>
      <c r="B20" s="162" t="s">
        <v>142</v>
      </c>
      <c r="C20" s="168" t="s">
        <v>143</v>
      </c>
      <c r="D20" s="162" t="s">
        <v>225</v>
      </c>
      <c r="E20" s="162" t="s">
        <v>99</v>
      </c>
      <c r="F20" s="163">
        <v>49.6</v>
      </c>
      <c r="G20" s="169"/>
      <c r="H20" s="169"/>
      <c r="I20" s="164">
        <f>ROUND(F20*(G20+H20),2)</f>
        <v>0</v>
      </c>
      <c r="J20" s="162">
        <f>ROUND(F20*(N20),2)</f>
        <v>0</v>
      </c>
      <c r="K20" s="165">
        <f>ROUND(F20*(O20),2)</f>
        <v>0</v>
      </c>
      <c r="L20" s="165">
        <f>ROUND(F20*(G20),2)</f>
        <v>0</v>
      </c>
      <c r="M20" s="165">
        <f>ROUND(F20*(H20),2)</f>
        <v>0</v>
      </c>
      <c r="N20" s="165">
        <v>0</v>
      </c>
      <c r="O20" s="165"/>
      <c r="P20" s="170"/>
      <c r="Q20" s="170"/>
      <c r="R20" s="170"/>
      <c r="S20" s="165">
        <f>ROUND(F20*(P20),3)</f>
        <v>0</v>
      </c>
      <c r="T20" s="166"/>
      <c r="U20" s="166"/>
      <c r="V20" s="170"/>
      <c r="Z20">
        <v>0</v>
      </c>
    </row>
    <row r="21" spans="1:26" ht="24.95" customHeight="1" x14ac:dyDescent="0.25">
      <c r="A21" s="167">
        <v>8</v>
      </c>
      <c r="B21" s="162" t="s">
        <v>145</v>
      </c>
      <c r="C21" s="168" t="s">
        <v>226</v>
      </c>
      <c r="D21" s="162" t="s">
        <v>227</v>
      </c>
      <c r="E21" s="162" t="s">
        <v>99</v>
      </c>
      <c r="F21" s="163">
        <v>49.6</v>
      </c>
      <c r="G21" s="169"/>
      <c r="H21" s="169"/>
      <c r="I21" s="164">
        <f>ROUND(F21*(G21+H21),2)</f>
        <v>0</v>
      </c>
      <c r="J21" s="162">
        <f>ROUND(F21*(N21),2)</f>
        <v>0</v>
      </c>
      <c r="K21" s="165">
        <f>ROUND(F21*(O21),2)</f>
        <v>0</v>
      </c>
      <c r="L21" s="165">
        <f>ROUND(F21*(G21),2)</f>
        <v>0</v>
      </c>
      <c r="M21" s="165">
        <f>ROUND(F21*(H21),2)</f>
        <v>0</v>
      </c>
      <c r="N21" s="165">
        <v>0</v>
      </c>
      <c r="O21" s="165"/>
      <c r="P21" s="170">
        <v>1.92E-3</v>
      </c>
      <c r="Q21" s="170"/>
      <c r="R21" s="170">
        <v>1.92E-3</v>
      </c>
      <c r="S21" s="165">
        <f>ROUND(F21*(P21),3)</f>
        <v>9.5000000000000001E-2</v>
      </c>
      <c r="T21" s="166"/>
      <c r="U21" s="166"/>
      <c r="V21" s="170"/>
      <c r="Z21">
        <v>0</v>
      </c>
    </row>
    <row r="22" spans="1:26" ht="24.95" customHeight="1" x14ac:dyDescent="0.25">
      <c r="A22" s="167">
        <v>9</v>
      </c>
      <c r="B22" s="162" t="s">
        <v>100</v>
      </c>
      <c r="C22" s="168" t="s">
        <v>228</v>
      </c>
      <c r="D22" s="162" t="s">
        <v>229</v>
      </c>
      <c r="E22" s="162" t="s">
        <v>99</v>
      </c>
      <c r="F22" s="163">
        <v>49.6</v>
      </c>
      <c r="G22" s="169"/>
      <c r="H22" s="169"/>
      <c r="I22" s="164">
        <f>ROUND(F22*(G22+H22),2)</f>
        <v>0</v>
      </c>
      <c r="J22" s="162">
        <f>ROUND(F22*(N22),2)</f>
        <v>0</v>
      </c>
      <c r="K22" s="165">
        <f>ROUND(F22*(O22),2)</f>
        <v>0</v>
      </c>
      <c r="L22" s="165">
        <f>ROUND(F22*(G22),2)</f>
        <v>0</v>
      </c>
      <c r="M22" s="165">
        <f>ROUND(F22*(H22),2)</f>
        <v>0</v>
      </c>
      <c r="N22" s="165">
        <v>0</v>
      </c>
      <c r="O22" s="165"/>
      <c r="P22" s="170">
        <v>5.0000000000000002E-5</v>
      </c>
      <c r="Q22" s="170"/>
      <c r="R22" s="170">
        <v>5.0000000000000002E-5</v>
      </c>
      <c r="S22" s="165">
        <f>ROUND(F22*(P22),3)</f>
        <v>2E-3</v>
      </c>
      <c r="T22" s="166"/>
      <c r="U22" s="166"/>
      <c r="V22" s="170"/>
      <c r="Z22">
        <v>0</v>
      </c>
    </row>
    <row r="23" spans="1:26" x14ac:dyDescent="0.25">
      <c r="A23" s="146"/>
      <c r="B23" s="146"/>
      <c r="C23" s="161">
        <v>9</v>
      </c>
      <c r="D23" s="161" t="s">
        <v>74</v>
      </c>
      <c r="E23" s="146"/>
      <c r="F23" s="160"/>
      <c r="G23" s="149">
        <f>ROUND((SUM(L19:L22))/1,2)</f>
        <v>0</v>
      </c>
      <c r="H23" s="149">
        <f>ROUND((SUM(M19:M22))/1,2)</f>
        <v>0</v>
      </c>
      <c r="I23" s="149">
        <f>ROUND((SUM(I19:I22))/1,2)</f>
        <v>0</v>
      </c>
      <c r="J23" s="146"/>
      <c r="K23" s="146"/>
      <c r="L23" s="146">
        <f>ROUND((SUM(L19:L22))/1,2)</f>
        <v>0</v>
      </c>
      <c r="M23" s="146">
        <f>ROUND((SUM(M19:M22))/1,2)</f>
        <v>0</v>
      </c>
      <c r="N23" s="146"/>
      <c r="O23" s="146"/>
      <c r="P23" s="171"/>
      <c r="Q23" s="146"/>
      <c r="R23" s="146"/>
      <c r="S23" s="171">
        <f>ROUND((SUM(S19:S22))/1,2)</f>
        <v>0.1</v>
      </c>
      <c r="T23" s="143"/>
      <c r="U23" s="143"/>
      <c r="V23" s="2">
        <f>ROUND((SUM(V19:V22))/1,2)</f>
        <v>0</v>
      </c>
      <c r="W23" s="143"/>
      <c r="X23" s="143"/>
      <c r="Y23" s="143"/>
      <c r="Z23" s="143"/>
    </row>
    <row r="24" spans="1:26" x14ac:dyDescent="0.25">
      <c r="A24" s="1"/>
      <c r="B24" s="1"/>
      <c r="C24" s="1"/>
      <c r="D24" s="1"/>
      <c r="E24" s="1"/>
      <c r="F24" s="156"/>
      <c r="G24" s="139"/>
      <c r="H24" s="139"/>
      <c r="I24" s="139"/>
      <c r="J24" s="1"/>
      <c r="K24" s="1"/>
      <c r="L24" s="1"/>
      <c r="M24" s="1"/>
      <c r="N24" s="1"/>
      <c r="O24" s="1"/>
      <c r="P24" s="1"/>
      <c r="Q24" s="1"/>
      <c r="R24" s="1"/>
      <c r="S24" s="1"/>
      <c r="V24" s="1"/>
    </row>
    <row r="25" spans="1:26" x14ac:dyDescent="0.25">
      <c r="A25" s="146"/>
      <c r="B25" s="146"/>
      <c r="C25" s="161">
        <v>99</v>
      </c>
      <c r="D25" s="161" t="s">
        <v>75</v>
      </c>
      <c r="E25" s="146"/>
      <c r="F25" s="160"/>
      <c r="G25" s="147"/>
      <c r="H25" s="147"/>
      <c r="I25" s="147"/>
      <c r="J25" s="146"/>
      <c r="K25" s="146"/>
      <c r="L25" s="146"/>
      <c r="M25" s="146"/>
      <c r="N25" s="146"/>
      <c r="O25" s="146"/>
      <c r="P25" s="146"/>
      <c r="Q25" s="146"/>
      <c r="R25" s="146"/>
      <c r="S25" s="146"/>
      <c r="T25" s="143"/>
      <c r="U25" s="143"/>
      <c r="V25" s="146"/>
      <c r="W25" s="143"/>
      <c r="X25" s="143"/>
      <c r="Y25" s="143"/>
      <c r="Z25" s="143"/>
    </row>
    <row r="26" spans="1:26" ht="24.95" customHeight="1" x14ac:dyDescent="0.25">
      <c r="A26" s="167">
        <v>10</v>
      </c>
      <c r="B26" s="162" t="s">
        <v>96</v>
      </c>
      <c r="C26" s="168" t="s">
        <v>198</v>
      </c>
      <c r="D26" s="162" t="s">
        <v>199</v>
      </c>
      <c r="E26" s="162" t="s">
        <v>176</v>
      </c>
      <c r="F26" s="163">
        <v>1.2310719999999999</v>
      </c>
      <c r="G26" s="169"/>
      <c r="H26" s="169"/>
      <c r="I26" s="164">
        <f>ROUND(F26*(G26+H26),2)</f>
        <v>0</v>
      </c>
      <c r="J26" s="162">
        <f>ROUND(F26*(N26),2)</f>
        <v>0</v>
      </c>
      <c r="K26" s="165">
        <f>ROUND(F26*(O26),2)</f>
        <v>0</v>
      </c>
      <c r="L26" s="165">
        <f>ROUND(F26*(G26),2)</f>
        <v>0</v>
      </c>
      <c r="M26" s="165">
        <f>ROUND(F26*(H26),2)</f>
        <v>0</v>
      </c>
      <c r="N26" s="165">
        <v>0</v>
      </c>
      <c r="O26" s="165"/>
      <c r="P26" s="170"/>
      <c r="Q26" s="170"/>
      <c r="R26" s="170"/>
      <c r="S26" s="165">
        <f>ROUND(F26*(P26),3)</f>
        <v>0</v>
      </c>
      <c r="T26" s="166"/>
      <c r="U26" s="166"/>
      <c r="V26" s="170"/>
      <c r="Z26">
        <v>0</v>
      </c>
    </row>
    <row r="27" spans="1:26" x14ac:dyDescent="0.25">
      <c r="A27" s="146"/>
      <c r="B27" s="146"/>
      <c r="C27" s="161">
        <v>99</v>
      </c>
      <c r="D27" s="161" t="s">
        <v>75</v>
      </c>
      <c r="E27" s="146"/>
      <c r="F27" s="160"/>
      <c r="G27" s="149">
        <f>ROUND((SUM(L25:L26))/1,2)</f>
        <v>0</v>
      </c>
      <c r="H27" s="149">
        <f>ROUND((SUM(M25:M26))/1,2)</f>
        <v>0</v>
      </c>
      <c r="I27" s="149">
        <f>ROUND((SUM(I25:I26))/1,2)</f>
        <v>0</v>
      </c>
      <c r="J27" s="146"/>
      <c r="K27" s="146"/>
      <c r="L27" s="146">
        <f>ROUND((SUM(L25:L26))/1,2)</f>
        <v>0</v>
      </c>
      <c r="M27" s="146">
        <f>ROUND((SUM(M25:M26))/1,2)</f>
        <v>0</v>
      </c>
      <c r="N27" s="146"/>
      <c r="O27" s="146"/>
      <c r="P27" s="171"/>
      <c r="Q27" s="146"/>
      <c r="R27" s="146"/>
      <c r="S27" s="171">
        <f>ROUND((SUM(S25:S26))/1,2)</f>
        <v>0</v>
      </c>
      <c r="T27" s="143"/>
      <c r="U27" s="143"/>
      <c r="V27" s="2">
        <f>ROUND((SUM(V25:V26))/1,2)</f>
        <v>0</v>
      </c>
      <c r="W27" s="143"/>
      <c r="X27" s="143"/>
      <c r="Y27" s="143"/>
      <c r="Z27" s="143"/>
    </row>
    <row r="28" spans="1:26" x14ac:dyDescent="0.25">
      <c r="A28" s="1"/>
      <c r="B28" s="1"/>
      <c r="C28" s="1"/>
      <c r="D28" s="1"/>
      <c r="E28" s="1"/>
      <c r="F28" s="156"/>
      <c r="G28" s="139"/>
      <c r="H28" s="139"/>
      <c r="I28" s="139"/>
      <c r="J28" s="1"/>
      <c r="K28" s="1"/>
      <c r="L28" s="1"/>
      <c r="M28" s="1"/>
      <c r="N28" s="1"/>
      <c r="O28" s="1"/>
      <c r="P28" s="1"/>
      <c r="Q28" s="1"/>
      <c r="R28" s="1"/>
      <c r="S28" s="1"/>
      <c r="V28" s="1"/>
    </row>
    <row r="29" spans="1:26" x14ac:dyDescent="0.25">
      <c r="A29" s="146"/>
      <c r="B29" s="146"/>
      <c r="C29" s="146"/>
      <c r="D29" s="2" t="s">
        <v>71</v>
      </c>
      <c r="E29" s="146"/>
      <c r="F29" s="160"/>
      <c r="G29" s="149">
        <f>ROUND((SUM(L9:L28))/2,2)</f>
        <v>0</v>
      </c>
      <c r="H29" s="149">
        <f>ROUND((SUM(M9:M28))/2,2)</f>
        <v>0</v>
      </c>
      <c r="I29" s="149">
        <f>ROUND((SUM(I9:I28))/2,2)</f>
        <v>0</v>
      </c>
      <c r="J29" s="147"/>
      <c r="K29" s="146"/>
      <c r="L29" s="147">
        <f>ROUND((SUM(L9:L28))/2,2)</f>
        <v>0</v>
      </c>
      <c r="M29" s="147">
        <f>ROUND((SUM(M9:M28))/2,2)</f>
        <v>0</v>
      </c>
      <c r="N29" s="146"/>
      <c r="O29" s="146"/>
      <c r="P29" s="171"/>
      <c r="Q29" s="146"/>
      <c r="R29" s="146"/>
      <c r="S29" s="171">
        <f>ROUND((SUM(S9:S28))/2,2)</f>
        <v>1.23</v>
      </c>
      <c r="T29" s="143"/>
      <c r="U29" s="143"/>
      <c r="V29" s="2">
        <f>ROUND((SUM(V9:V28))/2,2)</f>
        <v>0</v>
      </c>
    </row>
    <row r="30" spans="1:26" x14ac:dyDescent="0.25">
      <c r="A30" s="1"/>
      <c r="B30" s="1"/>
      <c r="C30" s="1"/>
      <c r="D30" s="1"/>
      <c r="E30" s="1"/>
      <c r="F30" s="156"/>
      <c r="G30" s="139"/>
      <c r="H30" s="139"/>
      <c r="I30" s="139"/>
      <c r="J30" s="1"/>
      <c r="K30" s="1"/>
      <c r="L30" s="1"/>
      <c r="M30" s="1"/>
      <c r="N30" s="1"/>
      <c r="O30" s="1"/>
      <c r="P30" s="1"/>
      <c r="Q30" s="1"/>
      <c r="R30" s="1"/>
      <c r="S30" s="1"/>
      <c r="V30" s="1"/>
    </row>
    <row r="31" spans="1:26" x14ac:dyDescent="0.25">
      <c r="A31" s="146"/>
      <c r="B31" s="146"/>
      <c r="C31" s="146"/>
      <c r="D31" s="2" t="s">
        <v>76</v>
      </c>
      <c r="E31" s="146"/>
      <c r="F31" s="160"/>
      <c r="G31" s="147"/>
      <c r="H31" s="147"/>
      <c r="I31" s="147"/>
      <c r="J31" s="146"/>
      <c r="K31" s="146"/>
      <c r="L31" s="146"/>
      <c r="M31" s="146"/>
      <c r="N31" s="146"/>
      <c r="O31" s="146"/>
      <c r="P31" s="146"/>
      <c r="Q31" s="146"/>
      <c r="R31" s="146"/>
      <c r="S31" s="146"/>
      <c r="T31" s="143"/>
      <c r="U31" s="143"/>
      <c r="V31" s="146"/>
      <c r="W31" s="143"/>
      <c r="X31" s="143"/>
      <c r="Y31" s="143"/>
      <c r="Z31" s="143"/>
    </row>
    <row r="32" spans="1:26" x14ac:dyDescent="0.25">
      <c r="A32" s="146"/>
      <c r="B32" s="146"/>
      <c r="C32" s="161">
        <v>784</v>
      </c>
      <c r="D32" s="161" t="s">
        <v>212</v>
      </c>
      <c r="E32" s="146"/>
      <c r="F32" s="160"/>
      <c r="G32" s="147"/>
      <c r="H32" s="147"/>
      <c r="I32" s="147"/>
      <c r="J32" s="146"/>
      <c r="K32" s="146"/>
      <c r="L32" s="146"/>
      <c r="M32" s="146"/>
      <c r="N32" s="146"/>
      <c r="O32" s="146"/>
      <c r="P32" s="146"/>
      <c r="Q32" s="146"/>
      <c r="R32" s="146"/>
      <c r="S32" s="146"/>
      <c r="T32" s="143"/>
      <c r="U32" s="143"/>
      <c r="V32" s="146"/>
      <c r="W32" s="143"/>
      <c r="X32" s="143"/>
      <c r="Y32" s="143"/>
      <c r="Z32" s="143"/>
    </row>
    <row r="33" spans="1:26" ht="24.95" customHeight="1" x14ac:dyDescent="0.25">
      <c r="A33" s="167">
        <v>11</v>
      </c>
      <c r="B33" s="162" t="s">
        <v>230</v>
      </c>
      <c r="C33" s="168" t="s">
        <v>231</v>
      </c>
      <c r="D33" s="162" t="s">
        <v>232</v>
      </c>
      <c r="E33" s="162" t="s">
        <v>99</v>
      </c>
      <c r="F33" s="163">
        <v>49.6</v>
      </c>
      <c r="G33" s="169"/>
      <c r="H33" s="169"/>
      <c r="I33" s="164">
        <f>ROUND(F33*(G33+H33),2)</f>
        <v>0</v>
      </c>
      <c r="J33" s="162">
        <f>ROUND(F33*(N33),2)</f>
        <v>0</v>
      </c>
      <c r="K33" s="165">
        <f>ROUND(F33*(O33),2)</f>
        <v>0</v>
      </c>
      <c r="L33" s="165">
        <f>ROUND(F33*(G33),2)</f>
        <v>0</v>
      </c>
      <c r="M33" s="165">
        <f>ROUND(F33*(H33),2)</f>
        <v>0</v>
      </c>
      <c r="N33" s="165">
        <v>0</v>
      </c>
      <c r="O33" s="165"/>
      <c r="P33" s="170">
        <v>3.6000000000000002E-4</v>
      </c>
      <c r="Q33" s="170"/>
      <c r="R33" s="170">
        <v>3.6000000000000002E-4</v>
      </c>
      <c r="S33" s="165">
        <f>ROUND(F33*(P33),3)</f>
        <v>1.7999999999999999E-2</v>
      </c>
      <c r="T33" s="166"/>
      <c r="U33" s="166"/>
      <c r="V33" s="170"/>
      <c r="Z33">
        <v>0</v>
      </c>
    </row>
    <row r="34" spans="1:26" x14ac:dyDescent="0.25">
      <c r="A34" s="146"/>
      <c r="B34" s="146"/>
      <c r="C34" s="161">
        <v>784</v>
      </c>
      <c r="D34" s="161" t="s">
        <v>212</v>
      </c>
      <c r="E34" s="146"/>
      <c r="F34" s="160"/>
      <c r="G34" s="149">
        <f>ROUND((SUM(L32:L33))/1,2)</f>
        <v>0</v>
      </c>
      <c r="H34" s="149">
        <f>ROUND((SUM(M32:M33))/1,2)</f>
        <v>0</v>
      </c>
      <c r="I34" s="149">
        <f>ROUND((SUM(I32:I33))/1,2)</f>
        <v>0</v>
      </c>
      <c r="J34" s="146"/>
      <c r="K34" s="146"/>
      <c r="L34" s="146">
        <f>ROUND((SUM(L32:L33))/1,2)</f>
        <v>0</v>
      </c>
      <c r="M34" s="146">
        <f>ROUND((SUM(M32:M33))/1,2)</f>
        <v>0</v>
      </c>
      <c r="N34" s="146"/>
      <c r="O34" s="146"/>
      <c r="P34" s="171"/>
      <c r="Q34" s="1"/>
      <c r="R34" s="1"/>
      <c r="S34" s="171">
        <f>ROUND((SUM(S32:S33))/1,2)</f>
        <v>0.02</v>
      </c>
      <c r="T34" s="172"/>
      <c r="U34" s="172"/>
      <c r="V34" s="2">
        <f>ROUND((SUM(V32:V33))/1,2)</f>
        <v>0</v>
      </c>
    </row>
    <row r="35" spans="1:26" x14ac:dyDescent="0.25">
      <c r="A35" s="1"/>
      <c r="B35" s="1"/>
      <c r="C35" s="1"/>
      <c r="D35" s="1"/>
      <c r="E35" s="1"/>
      <c r="F35" s="156"/>
      <c r="G35" s="139"/>
      <c r="H35" s="139"/>
      <c r="I35" s="139"/>
      <c r="J35" s="1"/>
      <c r="K35" s="1"/>
      <c r="L35" s="1"/>
      <c r="M35" s="1"/>
      <c r="N35" s="1"/>
      <c r="O35" s="1"/>
      <c r="P35" s="1"/>
      <c r="Q35" s="1"/>
      <c r="R35" s="1"/>
      <c r="S35" s="1"/>
      <c r="V35" s="1"/>
    </row>
    <row r="36" spans="1:26" x14ac:dyDescent="0.25">
      <c r="A36" s="146"/>
      <c r="B36" s="146"/>
      <c r="C36" s="146"/>
      <c r="D36" s="2" t="s">
        <v>76</v>
      </c>
      <c r="E36" s="146"/>
      <c r="F36" s="160"/>
      <c r="G36" s="149">
        <f>ROUND((SUM(L31:L35))/2,2)</f>
        <v>0</v>
      </c>
      <c r="H36" s="149">
        <f>ROUND((SUM(M31:M35))/2,2)</f>
        <v>0</v>
      </c>
      <c r="I36" s="149">
        <f>ROUND((SUM(I31:I35))/2,2)</f>
        <v>0</v>
      </c>
      <c r="J36" s="146"/>
      <c r="K36" s="146"/>
      <c r="L36" s="146">
        <f>ROUND((SUM(L31:L35))/2,2)</f>
        <v>0</v>
      </c>
      <c r="M36" s="146">
        <f>ROUND((SUM(M31:M35))/2,2)</f>
        <v>0</v>
      </c>
      <c r="N36" s="146"/>
      <c r="O36" s="146"/>
      <c r="P36" s="171"/>
      <c r="Q36" s="1"/>
      <c r="R36" s="1"/>
      <c r="S36" s="171">
        <f>ROUND((SUM(S31:S35))/2,2)</f>
        <v>0.02</v>
      </c>
      <c r="V36" s="2">
        <f>ROUND((SUM(V31:V35))/2,2)</f>
        <v>0</v>
      </c>
    </row>
    <row r="37" spans="1:26" x14ac:dyDescent="0.25">
      <c r="A37" s="173"/>
      <c r="B37" s="173"/>
      <c r="C37" s="173"/>
      <c r="D37" s="173" t="s">
        <v>79</v>
      </c>
      <c r="E37" s="173"/>
      <c r="F37" s="174"/>
      <c r="G37" s="175">
        <f>ROUND((SUM(L9:L36))/3,2)</f>
        <v>0</v>
      </c>
      <c r="H37" s="175">
        <f>ROUND((SUM(M9:M36))/3,2)</f>
        <v>0</v>
      </c>
      <c r="I37" s="175">
        <f>ROUND((SUM(I9:I36))/3,2)</f>
        <v>0</v>
      </c>
      <c r="J37" s="173"/>
      <c r="K37" s="173">
        <f>ROUND((SUM(K9:K36))/3,2)</f>
        <v>0</v>
      </c>
      <c r="L37" s="173">
        <f>ROUND((SUM(L9:L36))/3,2)</f>
        <v>0</v>
      </c>
      <c r="M37" s="173">
        <f>ROUND((SUM(M9:M36))/3,2)</f>
        <v>0</v>
      </c>
      <c r="N37" s="173"/>
      <c r="O37" s="173"/>
      <c r="P37" s="174"/>
      <c r="Q37" s="173"/>
      <c r="R37" s="173"/>
      <c r="S37" s="174">
        <f>ROUND((SUM(S9:S36))/3,2)</f>
        <v>1.25</v>
      </c>
      <c r="T37" s="176"/>
      <c r="U37" s="176"/>
      <c r="V37" s="173">
        <f>ROUND((SUM(V9:V36))/3,2)</f>
        <v>0</v>
      </c>
      <c r="Z37">
        <f>(SUM(Z9:Z36))</f>
        <v>0</v>
      </c>
    </row>
  </sheetData>
  <mergeCells count="3">
    <mergeCell ref="B1:H1"/>
    <mergeCell ref="B2:H2"/>
    <mergeCell ref="B3:H3"/>
  </mergeCells>
  <printOptions horizontalCentered="1" gridLines="1"/>
  <pageMargins left="0.7" right="6.9444444444444441E-3" top="0.75" bottom="0.75" header="0.3" footer="0.3"/>
  <pageSetup paperSize="9" scale="90" orientation="landscape" verticalDpi="0" r:id="rId1"/>
  <headerFooter>
    <oddHeader>&amp;C&amp;B&amp; Rozpočet Zateplenie budovy OcÚ v Demandiciach / Zateplenie stropu 1.PP</oddHeader>
    <oddFooter>&amp;RStrana &amp;P z &amp;N    &amp;L&amp;7Spracované systémom Systematic® Kalkulus, tel.: 051 77 10 585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1"/>
  <sheetViews>
    <sheetView workbookViewId="0"/>
  </sheetViews>
  <sheetFormatPr defaultColWidth="0" defaultRowHeight="15" x14ac:dyDescent="0.25"/>
  <cols>
    <col min="1" max="1" width="1.7109375" customWidth="1"/>
    <col min="2" max="2" width="3.7109375" customWidth="1"/>
    <col min="3" max="3" width="4.7109375" customWidth="1"/>
    <col min="4" max="6" width="10.7109375" customWidth="1"/>
    <col min="7" max="7" width="3.7109375" customWidth="1"/>
    <col min="8" max="8" width="19.7109375" customWidth="1"/>
    <col min="9" max="10" width="10.7109375" customWidth="1"/>
    <col min="11" max="26" width="0" hidden="1" customWidth="1"/>
    <col min="27" max="27" width="0.42578125" customWidth="1"/>
    <col min="28" max="16384" width="9.140625" hidden="1"/>
  </cols>
  <sheetData>
    <row r="1" spans="1:23" ht="27.95" customHeight="1" thickBot="1" x14ac:dyDescent="0.3">
      <c r="A1" s="3"/>
      <c r="B1" s="13"/>
      <c r="C1" s="13"/>
      <c r="D1" s="13"/>
      <c r="E1" s="13"/>
      <c r="F1" s="14" t="s">
        <v>18</v>
      </c>
      <c r="G1" s="13"/>
      <c r="H1" s="13"/>
      <c r="I1" s="13"/>
      <c r="J1" s="13"/>
      <c r="W1">
        <v>30.126000000000001</v>
      </c>
    </row>
    <row r="2" spans="1:23" ht="30" customHeight="1" thickTop="1" x14ac:dyDescent="0.25">
      <c r="A2" s="12"/>
      <c r="B2" s="212" t="s">
        <v>1</v>
      </c>
      <c r="C2" s="213"/>
      <c r="D2" s="213"/>
      <c r="E2" s="213"/>
      <c r="F2" s="213"/>
      <c r="G2" s="213"/>
      <c r="H2" s="213"/>
      <c r="I2" s="213"/>
      <c r="J2" s="214"/>
    </row>
    <row r="3" spans="1:23" ht="18" customHeight="1" x14ac:dyDescent="0.25">
      <c r="A3" s="12"/>
      <c r="B3" s="33" t="s">
        <v>233</v>
      </c>
      <c r="C3" s="34"/>
      <c r="D3" s="35"/>
      <c r="E3" s="35"/>
      <c r="F3" s="35"/>
      <c r="G3" s="16"/>
      <c r="H3" s="16"/>
      <c r="I3" s="36" t="s">
        <v>19</v>
      </c>
      <c r="J3" s="29"/>
    </row>
    <row r="4" spans="1:23" ht="18" customHeight="1" x14ac:dyDescent="0.25">
      <c r="A4" s="12"/>
      <c r="B4" s="22"/>
      <c r="C4" s="19"/>
      <c r="D4" s="16"/>
      <c r="E4" s="16"/>
      <c r="F4" s="16"/>
      <c r="G4" s="16"/>
      <c r="H4" s="16"/>
      <c r="I4" s="36" t="s">
        <v>21</v>
      </c>
      <c r="J4" s="29"/>
    </row>
    <row r="5" spans="1:23" ht="18" customHeight="1" thickBot="1" x14ac:dyDescent="0.3">
      <c r="A5" s="12"/>
      <c r="B5" s="37" t="s">
        <v>22</v>
      </c>
      <c r="C5" s="19"/>
      <c r="D5" s="16"/>
      <c r="E5" s="16"/>
      <c r="F5" s="38" t="s">
        <v>23</v>
      </c>
      <c r="G5" s="16"/>
      <c r="H5" s="16"/>
      <c r="I5" s="36" t="s">
        <v>24</v>
      </c>
      <c r="J5" s="39" t="s">
        <v>25</v>
      </c>
    </row>
    <row r="6" spans="1:23" ht="20.100000000000001" customHeight="1" thickTop="1" x14ac:dyDescent="0.25">
      <c r="A6" s="12"/>
      <c r="B6" s="206" t="s">
        <v>26</v>
      </c>
      <c r="C6" s="207"/>
      <c r="D6" s="207"/>
      <c r="E6" s="207"/>
      <c r="F6" s="207"/>
      <c r="G6" s="207"/>
      <c r="H6" s="207"/>
      <c r="I6" s="207"/>
      <c r="J6" s="208"/>
    </row>
    <row r="7" spans="1:23" ht="18" customHeight="1" x14ac:dyDescent="0.25">
      <c r="A7" s="12"/>
      <c r="B7" s="48" t="s">
        <v>29</v>
      </c>
      <c r="C7" s="41"/>
      <c r="D7" s="17"/>
      <c r="E7" s="17"/>
      <c r="F7" s="17"/>
      <c r="G7" s="49" t="s">
        <v>30</v>
      </c>
      <c r="H7" s="17"/>
      <c r="I7" s="27"/>
      <c r="J7" s="42"/>
    </row>
    <row r="8" spans="1:23" ht="20.100000000000001" customHeight="1" x14ac:dyDescent="0.25">
      <c r="A8" s="12"/>
      <c r="B8" s="209" t="s">
        <v>27</v>
      </c>
      <c r="C8" s="210"/>
      <c r="D8" s="210"/>
      <c r="E8" s="210"/>
      <c r="F8" s="210"/>
      <c r="G8" s="210"/>
      <c r="H8" s="210"/>
      <c r="I8" s="210"/>
      <c r="J8" s="211"/>
    </row>
    <row r="9" spans="1:23" ht="18" customHeight="1" x14ac:dyDescent="0.25">
      <c r="A9" s="12"/>
      <c r="B9" s="37" t="s">
        <v>29</v>
      </c>
      <c r="C9" s="19"/>
      <c r="D9" s="16"/>
      <c r="E9" s="16"/>
      <c r="F9" s="16"/>
      <c r="G9" s="38" t="s">
        <v>30</v>
      </c>
      <c r="H9" s="16"/>
      <c r="I9" s="26"/>
      <c r="J9" s="29"/>
    </row>
    <row r="10" spans="1:23" ht="20.100000000000001" customHeight="1" x14ac:dyDescent="0.25">
      <c r="A10" s="12"/>
      <c r="B10" s="209" t="s">
        <v>28</v>
      </c>
      <c r="C10" s="210"/>
      <c r="D10" s="210"/>
      <c r="E10" s="210"/>
      <c r="F10" s="210"/>
      <c r="G10" s="210"/>
      <c r="H10" s="210"/>
      <c r="I10" s="210"/>
      <c r="J10" s="211"/>
    </row>
    <row r="11" spans="1:23" ht="18" customHeight="1" thickBot="1" x14ac:dyDescent="0.3">
      <c r="A11" s="12"/>
      <c r="B11" s="37" t="s">
        <v>29</v>
      </c>
      <c r="C11" s="19"/>
      <c r="D11" s="16"/>
      <c r="E11" s="16"/>
      <c r="F11" s="16"/>
      <c r="G11" s="38" t="s">
        <v>30</v>
      </c>
      <c r="H11" s="16"/>
      <c r="I11" s="26"/>
      <c r="J11" s="29"/>
    </row>
    <row r="12" spans="1:23" ht="18" customHeight="1" thickTop="1" x14ac:dyDescent="0.25">
      <c r="A12" s="12"/>
      <c r="B12" s="43"/>
      <c r="C12" s="44"/>
      <c r="D12" s="45"/>
      <c r="E12" s="45"/>
      <c r="F12" s="45"/>
      <c r="G12" s="45"/>
      <c r="H12" s="45"/>
      <c r="I12" s="46"/>
      <c r="J12" s="47"/>
    </row>
    <row r="13" spans="1:23" ht="18" customHeight="1" thickBot="1" x14ac:dyDescent="0.3">
      <c r="A13" s="12"/>
      <c r="B13" s="40"/>
      <c r="C13" s="41"/>
      <c r="D13" s="17"/>
      <c r="E13" s="17"/>
      <c r="F13" s="17"/>
      <c r="G13" s="17"/>
      <c r="H13" s="17"/>
      <c r="I13" s="27"/>
      <c r="J13" s="42"/>
    </row>
    <row r="14" spans="1:23" ht="18" customHeight="1" thickTop="1" x14ac:dyDescent="0.25">
      <c r="A14" s="12"/>
      <c r="B14" s="51" t="s">
        <v>31</v>
      </c>
      <c r="C14" s="79" t="s">
        <v>6</v>
      </c>
      <c r="D14" s="80" t="s">
        <v>60</v>
      </c>
      <c r="E14" s="81" t="s">
        <v>61</v>
      </c>
      <c r="F14" s="79" t="s">
        <v>62</v>
      </c>
      <c r="G14" s="51" t="s">
        <v>38</v>
      </c>
      <c r="H14" s="44"/>
      <c r="I14" s="46"/>
      <c r="J14" s="47"/>
    </row>
    <row r="15" spans="1:23" ht="18" customHeight="1" x14ac:dyDescent="0.25">
      <c r="A15" s="12"/>
      <c r="B15" s="86">
        <v>1</v>
      </c>
      <c r="C15" s="87" t="s">
        <v>32</v>
      </c>
      <c r="D15" s="88">
        <f>'Rekap Zateplenie strechy'!B13</f>
        <v>0</v>
      </c>
      <c r="E15" s="89">
        <f>'Rekap Zateplenie strechy'!C13</f>
        <v>0</v>
      </c>
      <c r="F15" s="87">
        <f>'Rekap Zateplenie strechy'!D13</f>
        <v>0</v>
      </c>
      <c r="G15" s="52">
        <v>7</v>
      </c>
      <c r="H15" s="54" t="s">
        <v>39</v>
      </c>
      <c r="I15" s="27"/>
      <c r="J15" s="56">
        <v>0</v>
      </c>
    </row>
    <row r="16" spans="1:23" ht="18" customHeight="1" x14ac:dyDescent="0.25">
      <c r="A16" s="12"/>
      <c r="B16" s="84">
        <v>2</v>
      </c>
      <c r="C16" s="85" t="s">
        <v>33</v>
      </c>
      <c r="D16" s="90">
        <f>'Rekap Zateplenie strechy'!B20</f>
        <v>0</v>
      </c>
      <c r="E16" s="91">
        <f>'Rekap Zateplenie strechy'!C20</f>
        <v>0</v>
      </c>
      <c r="F16" s="100">
        <f>'Rekap Zateplenie strechy'!D20</f>
        <v>0</v>
      </c>
      <c r="G16" s="103"/>
      <c r="H16" s="115"/>
      <c r="I16" s="117"/>
      <c r="J16" s="110"/>
    </row>
    <row r="17" spans="1:26" ht="18" customHeight="1" x14ac:dyDescent="0.25">
      <c r="A17" s="12"/>
      <c r="B17" s="58">
        <v>3</v>
      </c>
      <c r="C17" s="61" t="s">
        <v>34</v>
      </c>
      <c r="D17" s="82">
        <f>'Rekap Zateplenie strechy'!B24</f>
        <v>0</v>
      </c>
      <c r="E17" s="83">
        <f>'Rekap Zateplenie strechy'!C24</f>
        <v>0</v>
      </c>
      <c r="F17" s="75">
        <f>'Rekap Zateplenie strechy'!D24</f>
        <v>0</v>
      </c>
      <c r="G17" s="52">
        <v>8</v>
      </c>
      <c r="H17" s="62" t="s">
        <v>40</v>
      </c>
      <c r="I17" s="117"/>
      <c r="J17" s="110">
        <f>'SO Rek. zateplenia strechy'!Z103</f>
        <v>0</v>
      </c>
    </row>
    <row r="18" spans="1:26" ht="18" customHeight="1" x14ac:dyDescent="0.25">
      <c r="A18" s="12"/>
      <c r="B18" s="52">
        <v>4</v>
      </c>
      <c r="C18" s="62" t="s">
        <v>35</v>
      </c>
      <c r="D18" s="66"/>
      <c r="E18" s="65"/>
      <c r="F18" s="68"/>
      <c r="G18" s="52">
        <v>9</v>
      </c>
      <c r="H18" s="62" t="s">
        <v>41</v>
      </c>
      <c r="I18" s="117"/>
      <c r="J18" s="110">
        <v>0</v>
      </c>
    </row>
    <row r="19" spans="1:26" ht="18" customHeight="1" x14ac:dyDescent="0.25">
      <c r="A19" s="12"/>
      <c r="B19" s="52">
        <v>5</v>
      </c>
      <c r="C19" s="62" t="s">
        <v>36</v>
      </c>
      <c r="D19" s="66"/>
      <c r="E19" s="65"/>
      <c r="F19" s="68"/>
      <c r="G19" s="103"/>
      <c r="H19" s="115"/>
      <c r="I19" s="117"/>
      <c r="J19" s="116"/>
    </row>
    <row r="20" spans="1:26" ht="18" customHeight="1" thickBot="1" x14ac:dyDescent="0.3">
      <c r="A20" s="12"/>
      <c r="B20" s="52">
        <v>6</v>
      </c>
      <c r="C20" s="63" t="s">
        <v>37</v>
      </c>
      <c r="D20" s="67"/>
      <c r="E20" s="95"/>
      <c r="F20" s="101">
        <f>SUM(F15:F19)</f>
        <v>0</v>
      </c>
      <c r="G20" s="52">
        <v>10</v>
      </c>
      <c r="H20" s="62" t="s">
        <v>37</v>
      </c>
      <c r="I20" s="119"/>
      <c r="J20" s="94">
        <f>SUM(J15:J19)</f>
        <v>0</v>
      </c>
    </row>
    <row r="21" spans="1:26" ht="18" customHeight="1" thickTop="1" x14ac:dyDescent="0.25">
      <c r="A21" s="12"/>
      <c r="B21" s="57" t="s">
        <v>49</v>
      </c>
      <c r="C21" s="60" t="s">
        <v>50</v>
      </c>
      <c r="D21" s="64"/>
      <c r="E21" s="18"/>
      <c r="F21" s="93"/>
      <c r="G21" s="57" t="s">
        <v>56</v>
      </c>
      <c r="H21" s="53" t="s">
        <v>50</v>
      </c>
      <c r="I21" s="27"/>
      <c r="J21" s="120"/>
    </row>
    <row r="22" spans="1:26" ht="18" customHeight="1" x14ac:dyDescent="0.25">
      <c r="A22" s="12"/>
      <c r="B22" s="58">
        <v>11</v>
      </c>
      <c r="C22" s="54" t="s">
        <v>51</v>
      </c>
      <c r="D22" s="74"/>
      <c r="E22" s="77" t="s">
        <v>54</v>
      </c>
      <c r="F22" s="75">
        <f>((F16*U22*0)+(F17*V22*0)+(F18*W22*0))/100</f>
        <v>0</v>
      </c>
      <c r="G22" s="58">
        <v>16</v>
      </c>
      <c r="H22" s="61" t="s">
        <v>57</v>
      </c>
      <c r="I22" s="118" t="s">
        <v>54</v>
      </c>
      <c r="J22" s="109">
        <f>((F16*X22*0)+(F17*Y22*0)+(F18*Z22*0))/100</f>
        <v>0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</row>
    <row r="23" spans="1:26" ht="18" customHeight="1" x14ac:dyDescent="0.25">
      <c r="A23" s="12"/>
      <c r="B23" s="52">
        <v>12</v>
      </c>
      <c r="C23" s="55" t="s">
        <v>52</v>
      </c>
      <c r="D23" s="59"/>
      <c r="E23" s="77" t="s">
        <v>55</v>
      </c>
      <c r="F23" s="68">
        <f>((F16*U23*0)+(F17*V23*0)+(F18*W23*0))/100</f>
        <v>0</v>
      </c>
      <c r="G23" s="52">
        <v>17</v>
      </c>
      <c r="H23" s="62" t="s">
        <v>58</v>
      </c>
      <c r="I23" s="118" t="s">
        <v>54</v>
      </c>
      <c r="J23" s="110">
        <f>((F16*X23*0)+(F17*Y23*0)+(F18*Z23*0))/100</f>
        <v>0</v>
      </c>
      <c r="U23">
        <v>1</v>
      </c>
      <c r="V23">
        <v>1</v>
      </c>
      <c r="W23">
        <v>0</v>
      </c>
      <c r="X23">
        <v>1</v>
      </c>
      <c r="Y23">
        <v>1</v>
      </c>
      <c r="Z23">
        <v>1</v>
      </c>
    </row>
    <row r="24" spans="1:26" ht="18" customHeight="1" x14ac:dyDescent="0.25">
      <c r="A24" s="12"/>
      <c r="B24" s="52">
        <v>13</v>
      </c>
      <c r="C24" s="55" t="s">
        <v>53</v>
      </c>
      <c r="D24" s="59"/>
      <c r="E24" s="77" t="s">
        <v>54</v>
      </c>
      <c r="F24" s="68">
        <f>((F16*U24*0)+(F17*V24*0)+(F18*W24*0))/100</f>
        <v>0</v>
      </c>
      <c r="G24" s="52">
        <v>18</v>
      </c>
      <c r="H24" s="62" t="s">
        <v>59</v>
      </c>
      <c r="I24" s="118" t="s">
        <v>55</v>
      </c>
      <c r="J24" s="110">
        <f>((F16*X24*0)+(F17*Y24*0)+(F18*Z24*0))/100</f>
        <v>0</v>
      </c>
      <c r="U24">
        <v>1</v>
      </c>
      <c r="V24">
        <v>1</v>
      </c>
      <c r="W24">
        <v>1</v>
      </c>
      <c r="X24">
        <v>1</v>
      </c>
      <c r="Y24">
        <v>1</v>
      </c>
      <c r="Z24">
        <v>0</v>
      </c>
    </row>
    <row r="25" spans="1:26" ht="18" customHeight="1" x14ac:dyDescent="0.25">
      <c r="A25" s="12"/>
      <c r="B25" s="52">
        <v>14</v>
      </c>
      <c r="C25" s="19"/>
      <c r="D25" s="59"/>
      <c r="E25" s="78"/>
      <c r="F25" s="76"/>
      <c r="G25" s="52">
        <v>19</v>
      </c>
      <c r="H25" s="115"/>
      <c r="I25" s="117"/>
      <c r="J25" s="116"/>
    </row>
    <row r="26" spans="1:26" ht="18" customHeight="1" thickBot="1" x14ac:dyDescent="0.3">
      <c r="A26" s="12"/>
      <c r="B26" s="52">
        <v>15</v>
      </c>
      <c r="C26" s="55"/>
      <c r="D26" s="59"/>
      <c r="E26" s="59"/>
      <c r="F26" s="102"/>
      <c r="G26" s="52">
        <v>20</v>
      </c>
      <c r="H26" s="62" t="s">
        <v>37</v>
      </c>
      <c r="I26" s="119"/>
      <c r="J26" s="94">
        <f>SUM(J22:J25)+SUM(F22:F25)</f>
        <v>0</v>
      </c>
    </row>
    <row r="27" spans="1:26" ht="18" customHeight="1" thickTop="1" x14ac:dyDescent="0.25">
      <c r="A27" s="12"/>
      <c r="B27" s="96"/>
      <c r="C27" s="131" t="s">
        <v>65</v>
      </c>
      <c r="D27" s="124"/>
      <c r="E27" s="97"/>
      <c r="F27" s="28"/>
      <c r="G27" s="104" t="s">
        <v>42</v>
      </c>
      <c r="H27" s="99" t="s">
        <v>43</v>
      </c>
      <c r="I27" s="27"/>
      <c r="J27" s="30"/>
    </row>
    <row r="28" spans="1:26" ht="18" customHeight="1" x14ac:dyDescent="0.25">
      <c r="A28" s="12"/>
      <c r="B28" s="25"/>
      <c r="C28" s="122"/>
      <c r="D28" s="125"/>
      <c r="E28" s="21"/>
      <c r="F28" s="12"/>
      <c r="G28" s="84">
        <v>21</v>
      </c>
      <c r="H28" s="85" t="s">
        <v>44</v>
      </c>
      <c r="I28" s="112"/>
      <c r="J28" s="92">
        <f>F20+J20+F26+J26</f>
        <v>0</v>
      </c>
    </row>
    <row r="29" spans="1:26" ht="18" customHeight="1" x14ac:dyDescent="0.25">
      <c r="A29" s="12"/>
      <c r="B29" s="69"/>
      <c r="C29" s="123"/>
      <c r="D29" s="126"/>
      <c r="E29" s="21"/>
      <c r="F29" s="12"/>
      <c r="G29" s="58">
        <v>22</v>
      </c>
      <c r="H29" s="61" t="s">
        <v>45</v>
      </c>
      <c r="I29" s="113">
        <f>J28-SUM('SO Rek. zateplenia strechy'!K9:'SO Rek. zateplenia strechy'!K102)</f>
        <v>0</v>
      </c>
      <c r="J29" s="109">
        <f>ROUND(((ROUND(I29,2)*20)*1/100),2)</f>
        <v>0</v>
      </c>
    </row>
    <row r="30" spans="1:26" ht="18" customHeight="1" x14ac:dyDescent="0.25">
      <c r="A30" s="12"/>
      <c r="B30" s="22"/>
      <c r="C30" s="115"/>
      <c r="D30" s="117"/>
      <c r="E30" s="21"/>
      <c r="F30" s="12"/>
      <c r="G30" s="52">
        <v>23</v>
      </c>
      <c r="H30" s="62" t="s">
        <v>46</v>
      </c>
      <c r="I30" s="77">
        <f>SUM('SO Rek. zateplenia strechy'!K9:'SO Rek. zateplenia strechy'!K102)</f>
        <v>0</v>
      </c>
      <c r="J30" s="110">
        <f>ROUND(((ROUND(I30,2)*0)/100),2)</f>
        <v>0</v>
      </c>
    </row>
    <row r="31" spans="1:26" ht="18" customHeight="1" x14ac:dyDescent="0.25">
      <c r="A31" s="12"/>
      <c r="B31" s="23"/>
      <c r="C31" s="127"/>
      <c r="D31" s="128"/>
      <c r="E31" s="21"/>
      <c r="F31" s="12"/>
      <c r="G31" s="84">
        <v>24</v>
      </c>
      <c r="H31" s="85" t="s">
        <v>47</v>
      </c>
      <c r="I31" s="107"/>
      <c r="J31" s="121">
        <f>SUM(J28:J30)</f>
        <v>0</v>
      </c>
    </row>
    <row r="32" spans="1:26" ht="18" customHeight="1" thickBot="1" x14ac:dyDescent="0.3">
      <c r="A32" s="12"/>
      <c r="B32" s="40"/>
      <c r="C32" s="108"/>
      <c r="D32" s="114"/>
      <c r="E32" s="70"/>
      <c r="F32" s="71"/>
      <c r="G32" s="58" t="s">
        <v>48</v>
      </c>
      <c r="H32" s="108"/>
      <c r="I32" s="114"/>
      <c r="J32" s="111"/>
    </row>
    <row r="33" spans="1:10" ht="18" customHeight="1" thickTop="1" x14ac:dyDescent="0.25">
      <c r="A33" s="12"/>
      <c r="B33" s="96"/>
      <c r="C33" s="97"/>
      <c r="D33" s="129" t="s">
        <v>63</v>
      </c>
      <c r="E33" s="73"/>
      <c r="F33" s="98"/>
      <c r="G33" s="105">
        <v>26</v>
      </c>
      <c r="H33" s="130" t="s">
        <v>64</v>
      </c>
      <c r="I33" s="28"/>
      <c r="J33" s="106"/>
    </row>
    <row r="34" spans="1:10" ht="18" customHeight="1" x14ac:dyDescent="0.25">
      <c r="A34" s="12"/>
      <c r="B34" s="24"/>
      <c r="C34" s="20"/>
      <c r="D34" s="15"/>
      <c r="E34" s="15"/>
      <c r="F34" s="15"/>
      <c r="G34" s="15"/>
      <c r="H34" s="15"/>
      <c r="I34" s="28"/>
      <c r="J34" s="31"/>
    </row>
    <row r="35" spans="1:10" ht="18" customHeight="1" x14ac:dyDescent="0.25">
      <c r="A35" s="12"/>
      <c r="B35" s="25"/>
      <c r="C35" s="21"/>
      <c r="D35" s="3"/>
      <c r="E35" s="3"/>
      <c r="F35" s="3"/>
      <c r="G35" s="3"/>
      <c r="H35" s="3"/>
      <c r="I35" s="12"/>
      <c r="J35" s="32"/>
    </row>
    <row r="36" spans="1:10" ht="18" customHeight="1" x14ac:dyDescent="0.25">
      <c r="A36" s="12"/>
      <c r="B36" s="25"/>
      <c r="C36" s="21"/>
      <c r="D36" s="3"/>
      <c r="E36" s="3"/>
      <c r="F36" s="3"/>
      <c r="G36" s="3"/>
      <c r="H36" s="3"/>
      <c r="I36" s="12"/>
      <c r="J36" s="32"/>
    </row>
    <row r="37" spans="1:10" ht="18" customHeight="1" x14ac:dyDescent="0.25">
      <c r="A37" s="12"/>
      <c r="B37" s="25"/>
      <c r="C37" s="21"/>
      <c r="D37" s="3"/>
      <c r="E37" s="3"/>
      <c r="F37" s="3"/>
      <c r="G37" s="3"/>
      <c r="H37" s="3"/>
      <c r="I37" s="12"/>
      <c r="J37" s="32"/>
    </row>
    <row r="38" spans="1:10" ht="18" customHeight="1" x14ac:dyDescent="0.25">
      <c r="A38" s="12"/>
      <c r="B38" s="25"/>
      <c r="C38" s="21"/>
      <c r="D38" s="3"/>
      <c r="E38" s="3"/>
      <c r="F38" s="3"/>
      <c r="G38" s="3"/>
      <c r="H38" s="3"/>
      <c r="I38" s="12"/>
      <c r="J38" s="32"/>
    </row>
    <row r="39" spans="1:10" ht="18" customHeight="1" x14ac:dyDescent="0.25">
      <c r="A39" s="12"/>
      <c r="B39" s="25"/>
      <c r="C39" s="21"/>
      <c r="D39" s="3"/>
      <c r="E39" s="3"/>
      <c r="F39" s="3"/>
      <c r="G39" s="3"/>
      <c r="H39" s="3"/>
      <c r="I39" s="12"/>
      <c r="J39" s="32"/>
    </row>
    <row r="40" spans="1:10" ht="18" customHeight="1" thickBot="1" x14ac:dyDescent="0.3">
      <c r="A40" s="12"/>
      <c r="B40" s="69"/>
      <c r="C40" s="70"/>
      <c r="D40" s="13"/>
      <c r="E40" s="13"/>
      <c r="F40" s="13"/>
      <c r="G40" s="13"/>
      <c r="H40" s="13"/>
      <c r="I40" s="71"/>
      <c r="J40" s="72"/>
    </row>
    <row r="41" spans="1:10" ht="15.75" thickTop="1" x14ac:dyDescent="0.25">
      <c r="A41" s="12"/>
      <c r="B41" s="73"/>
      <c r="C41" s="73"/>
      <c r="D41" s="73"/>
      <c r="E41" s="73"/>
      <c r="F41" s="73"/>
      <c r="G41" s="73"/>
      <c r="H41" s="73"/>
      <c r="I41" s="73"/>
      <c r="J41" s="73"/>
    </row>
  </sheetData>
  <mergeCells count="4">
    <mergeCell ref="B2:J2"/>
    <mergeCell ref="B6:J6"/>
    <mergeCell ref="B8:J8"/>
    <mergeCell ref="B10:J10"/>
  </mergeCells>
  <pageMargins left="0.7" right="0.7" top="0.75" bottom="0.75" header="0.3" footer="0.3"/>
  <pageSetup paperSize="9" scale="9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20</vt:i4>
      </vt:variant>
      <vt:variant>
        <vt:lpstr>Pomenované rozsahy</vt:lpstr>
      </vt:variant>
      <vt:variant>
        <vt:i4>12</vt:i4>
      </vt:variant>
    </vt:vector>
  </HeadingPairs>
  <TitlesOfParts>
    <vt:vector size="32" baseType="lpstr">
      <vt:lpstr>Rekapitulácia</vt:lpstr>
      <vt:lpstr>Krycí list stavby</vt:lpstr>
      <vt:lpstr>Kryci_list Zatepl. obv. plášťa</vt:lpstr>
      <vt:lpstr>Rekap Zatepl. obvod. plášť</vt:lpstr>
      <vt:lpstr>SO Zateplenie obvodového plášťa</vt:lpstr>
      <vt:lpstr>Kryci_list Zatepl. stropu 1.PP</vt:lpstr>
      <vt:lpstr>Rekap Zatepl. stropu 1.PP</vt:lpstr>
      <vt:lpstr>SO Zateplenie stropu 1.PP</vt:lpstr>
      <vt:lpstr>Kryci_list Zateplenie strechy</vt:lpstr>
      <vt:lpstr>Rekap Zateplenie strechy</vt:lpstr>
      <vt:lpstr>SO Rek. zateplenia strechy</vt:lpstr>
      <vt:lpstr>Krycí list Výmena výplní otvor.</vt:lpstr>
      <vt:lpstr>Rekap Výmena výplní otvor.</vt:lpstr>
      <vt:lpstr>SO Výmena výplní otvorov</vt:lpstr>
      <vt:lpstr>Kryci_list Bezbariérový prístup</vt:lpstr>
      <vt:lpstr>Rekap  Bezbariérový prístup</vt:lpstr>
      <vt:lpstr>SO Vybud, bezbariér. prístupu</vt:lpstr>
      <vt:lpstr>Kryci_list Bleskozvod</vt:lpstr>
      <vt:lpstr>Rekap Bleskozvod</vt:lpstr>
      <vt:lpstr>SO Bleskozvod</vt:lpstr>
      <vt:lpstr>'Rekap  Bezbariérový prístup'!Názvy_tlače</vt:lpstr>
      <vt:lpstr>'Rekap Bleskozvod'!Názvy_tlače</vt:lpstr>
      <vt:lpstr>'Rekap Výmena výplní otvor.'!Názvy_tlače</vt:lpstr>
      <vt:lpstr>'Rekap Zatepl. obvod. plášť'!Názvy_tlače</vt:lpstr>
      <vt:lpstr>'Rekap Zatepl. stropu 1.PP'!Názvy_tlače</vt:lpstr>
      <vt:lpstr>'Rekap Zateplenie strechy'!Názvy_tlače</vt:lpstr>
      <vt:lpstr>'SO Bleskozvod'!Názvy_tlače</vt:lpstr>
      <vt:lpstr>'SO Rek. zateplenia strechy'!Názvy_tlače</vt:lpstr>
      <vt:lpstr>'SO Vybud, bezbariér. prístupu'!Názvy_tlače</vt:lpstr>
      <vt:lpstr>'SO Výmena výplní otvorov'!Názvy_tlače</vt:lpstr>
      <vt:lpstr>'SO Zateplenie obvodového plášťa'!Názvy_tlače</vt:lpstr>
      <vt:lpstr>'SO Zateplenie stropu 1.PP'!Názvy_tlače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Mažár Jozef</dc:creator>
  <cp:lastModifiedBy>Mažár Jozef</cp:lastModifiedBy>
  <dcterms:created xsi:type="dcterms:W3CDTF">2021-08-31T09:07:49Z</dcterms:created>
  <dcterms:modified xsi:type="dcterms:W3CDTF">2021-08-31T09:39:12Z</dcterms:modified>
</cp:coreProperties>
</file>